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ileserver-TGF\Redir\Jeanette\Desktop\Trygdargrunnur Fiskivinnunnar\TGF snið\Oyðubløð\Heimasíðan\"/>
    </mc:Choice>
  </mc:AlternateContent>
  <bookViews>
    <workbookView xWindow="0" yWindow="0" windowWidth="28800" windowHeight="12300"/>
  </bookViews>
  <sheets>
    <sheet name="Avrokning" sheetId="2" r:id="rId1"/>
    <sheet name="Reiðskap" sheetId="3" state="hidden" r:id="rId2"/>
    <sheet name="Forkláringar" sheetId="4" state="hidden" r:id="rId3"/>
  </sheets>
  <calcPr calcId="162913"/>
</workbook>
</file>

<file path=xl/calcChain.xml><?xml version="1.0" encoding="utf-8"?>
<calcChain xmlns="http://schemas.openxmlformats.org/spreadsheetml/2006/main">
  <c r="S34" i="2" l="1"/>
  <c r="M13" i="2" l="1"/>
  <c r="K9" i="2"/>
  <c r="M9" i="2" s="1"/>
  <c r="K10" i="2"/>
  <c r="M10" i="2" s="1"/>
  <c r="K11" i="2"/>
  <c r="M11" i="2" s="1"/>
  <c r="K12" i="2"/>
  <c r="M12" i="2" s="1"/>
  <c r="K13" i="2"/>
  <c r="K14" i="2"/>
  <c r="M14" i="2" s="1"/>
  <c r="K15" i="2"/>
  <c r="M15" i="2" s="1"/>
  <c r="K16" i="2"/>
  <c r="M16" i="2" s="1"/>
  <c r="K17" i="2"/>
  <c r="M17" i="2" s="1"/>
  <c r="K18" i="2"/>
  <c r="M18" i="2" s="1"/>
  <c r="K19" i="2"/>
  <c r="M19" i="2" s="1"/>
  <c r="K20" i="2"/>
  <c r="M20" i="2" s="1"/>
  <c r="K21" i="2"/>
  <c r="M21" i="2" s="1"/>
  <c r="K22" i="2"/>
  <c r="M22" i="2" s="1"/>
  <c r="K23" i="2"/>
  <c r="M23" i="2" s="1"/>
  <c r="K24" i="2"/>
  <c r="M24" i="2" s="1"/>
  <c r="K25" i="2"/>
  <c r="M25" i="2" s="1"/>
  <c r="K26" i="2"/>
  <c r="M26" i="2" s="1"/>
  <c r="K27" i="2"/>
  <c r="M27" i="2" s="1"/>
  <c r="K28" i="2"/>
  <c r="M28" i="2" s="1"/>
  <c r="K29" i="2"/>
  <c r="M29" i="2" s="1"/>
  <c r="K8" i="2"/>
  <c r="S37" i="2" l="1"/>
  <c r="S38" i="2"/>
  <c r="S39" i="2"/>
  <c r="Q29" i="2" l="1"/>
  <c r="Q28" i="2"/>
  <c r="Q27" i="2"/>
  <c r="Q26" i="2"/>
  <c r="Q25" i="2"/>
  <c r="Q24" i="2"/>
  <c r="Q23" i="2"/>
  <c r="Q22" i="2"/>
  <c r="Q21" i="2"/>
  <c r="Q20" i="2"/>
  <c r="Q19" i="2"/>
  <c r="Q18" i="2"/>
  <c r="Q17" i="2"/>
  <c r="Q16" i="2"/>
  <c r="Q15" i="2"/>
  <c r="Q14" i="2"/>
  <c r="Q13" i="2"/>
  <c r="Q12" i="2"/>
  <c r="Q11" i="2"/>
  <c r="M8" i="2"/>
  <c r="L46" i="2" l="1"/>
  <c r="F30" i="2"/>
  <c r="O29" i="2"/>
  <c r="O28" i="2"/>
  <c r="O27" i="2"/>
  <c r="O26" i="2"/>
  <c r="O25" i="2"/>
  <c r="O24" i="2"/>
  <c r="O23" i="2"/>
  <c r="O22" i="2"/>
  <c r="O21" i="2"/>
  <c r="O20" i="2"/>
  <c r="O19" i="2"/>
  <c r="O18" i="2"/>
  <c r="O17" i="2"/>
  <c r="O16" i="2"/>
  <c r="O15" i="2"/>
  <c r="O14" i="2"/>
  <c r="O13" i="2"/>
  <c r="O12" i="2"/>
  <c r="O11" i="2"/>
  <c r="O10" i="2"/>
  <c r="Q10" i="2" s="1"/>
  <c r="O9" i="2"/>
  <c r="Q9" i="2" s="1"/>
  <c r="O8" i="2"/>
  <c r="K30" i="2" l="1"/>
  <c r="M30" i="2"/>
  <c r="O30" i="2"/>
  <c r="Q30" i="2"/>
  <c r="S35" i="2" l="1"/>
  <c r="S36" i="2"/>
</calcChain>
</file>

<file path=xl/comments1.xml><?xml version="1.0" encoding="utf-8"?>
<comments xmlns="http://schemas.openxmlformats.org/spreadsheetml/2006/main">
  <authors>
    <author>Hanni Thomsen</author>
    <author>Fiskimálaráðið</author>
    <author>Jeanette á Argjaboða</author>
  </authors>
  <commentList>
    <comment ref="A7" authorId="0" shapeId="0">
      <text>
        <r>
          <rPr>
            <sz val="8"/>
            <color indexed="81"/>
            <rFont val="Tahoma"/>
            <family val="2"/>
          </rPr>
          <t xml:space="preserve">avreiðingardagur
</t>
        </r>
      </text>
    </comment>
    <comment ref="C7" authorId="1" shapeId="0">
      <text>
        <r>
          <rPr>
            <sz val="8"/>
            <color indexed="81"/>
            <rFont val="Tahoma"/>
            <family val="2"/>
          </rPr>
          <t>Nummar vísur til virkisnummari. Hetta eru tey fýra fyrstu tølini á avreiðingarseðlinum.</t>
        </r>
      </text>
    </comment>
    <comment ref="E7" authorId="1" shapeId="0">
      <text>
        <r>
          <rPr>
            <sz val="8"/>
            <color indexed="81"/>
            <rFont val="Tahoma"/>
            <family val="2"/>
          </rPr>
          <t xml:space="preserve">Mans vísir til hvussu nógvir mans hava verði við tann einstaka túrin. Tað er bert tilmeldaðir persónar, ið hædd verður tikið fyri.
</t>
        </r>
      </text>
    </comment>
    <comment ref="F7" authorId="1" shapeId="0">
      <text>
        <r>
          <rPr>
            <sz val="8"/>
            <color indexed="81"/>
            <rFont val="Tahoma"/>
            <family val="2"/>
          </rPr>
          <t>Bruttoavreiðingarvirðið er avreiðingarvirði áðrenn frádráttir.
Um fleiri avreiðingar eru sama dag verður virðið samanlagt.</t>
        </r>
      </text>
    </comment>
    <comment ref="I7" authorId="2" shapeId="0">
      <text>
        <r>
          <rPr>
            <b/>
            <sz val="9"/>
            <color indexed="81"/>
            <rFont val="Tahoma"/>
            <family val="2"/>
          </rPr>
          <t>Jeanette á Argjaboða:</t>
        </r>
        <r>
          <rPr>
            <sz val="9"/>
            <color indexed="81"/>
            <rFont val="Tahoma"/>
            <family val="2"/>
          </rPr>
          <t xml:space="preserve">
Reiðskapur, ið nýtt verður til túrin. Veljast kann millum: Lína, Snella v.m. Og Rúsir</t>
        </r>
      </text>
    </comment>
    <comment ref="K7" authorId="0" shapeId="0">
      <text>
        <r>
          <rPr>
            <sz val="8"/>
            <color indexed="81"/>
            <rFont val="Tahoma"/>
            <family val="2"/>
          </rPr>
          <t>í mestalagi:
kr. 3.000 við linu,
kr. 1.500 við øðrum reiðskapi,
Kr. 500 fyri rúsir, 
fyri hvønn mann pr. túr, tó ikki hægri enn avreiðingarvirðið.
Tað skal bert takast hædd fyri tilmeldaðir persónar, ið hava verði við.</t>
        </r>
      </text>
    </comment>
    <comment ref="O7" authorId="1" shapeId="0">
      <text>
        <r>
          <rPr>
            <sz val="8"/>
            <color indexed="81"/>
            <rFont val="Tahoma"/>
            <family val="2"/>
          </rPr>
          <t>býtispartur til manningina</t>
        </r>
      </text>
    </comment>
    <comment ref="Q7" authorId="1" shapeId="0">
      <text>
        <r>
          <rPr>
            <sz val="8"/>
            <color indexed="81"/>
            <rFont val="Tahoma"/>
            <family val="2"/>
          </rPr>
          <t>fiskipartur pr. persón</t>
        </r>
      </text>
    </comment>
    <comment ref="T7" authorId="1" shapeId="0">
      <text>
        <r>
          <rPr>
            <sz val="8"/>
            <color indexed="81"/>
            <rFont val="Tahoma"/>
            <family val="2"/>
          </rPr>
          <t>Tilvísingarnummar, vísur á hvør hevur verið við henda dagin.
Tilvísingarnummarið sæst undir "Tilmeldað manning" í feltinum Nr.</t>
        </r>
      </text>
    </comment>
    <comment ref="S33" authorId="0" shapeId="0">
      <text>
        <r>
          <rPr>
            <sz val="8"/>
            <color indexed="81"/>
            <rFont val="Tahoma"/>
            <family val="2"/>
          </rPr>
          <t xml:space="preserve">hýra fyri allar dagarnar
</t>
        </r>
      </text>
    </comment>
  </commentList>
</comments>
</file>

<file path=xl/sharedStrings.xml><?xml version="1.0" encoding="utf-8"?>
<sst xmlns="http://schemas.openxmlformats.org/spreadsheetml/2006/main" count="75" uniqueCount="51">
  <si>
    <t>nummar</t>
  </si>
  <si>
    <t>upphædd</t>
  </si>
  <si>
    <t>manskota</t>
  </si>
  <si>
    <t>dagfesting:</t>
  </si>
  <si>
    <t>botnfrádráttur</t>
  </si>
  <si>
    <t>nettoupphædd</t>
  </si>
  <si>
    <t>mans</t>
  </si>
  <si>
    <t>dato</t>
  </si>
  <si>
    <t xml:space="preserve">undirskrift </t>
  </si>
  <si>
    <t>viðmerkingar</t>
  </si>
  <si>
    <t>fiskipartur</t>
  </si>
  <si>
    <t xml:space="preserve">... at avrokningin er røtt, verður váttað: </t>
  </si>
  <si>
    <t>auto+skjul+værdier+skjulark</t>
  </si>
  <si>
    <t>Reiðskap</t>
  </si>
  <si>
    <t>Vel reiðskap</t>
  </si>
  <si>
    <t>Lína</t>
  </si>
  <si>
    <t>Botnfrádráttur</t>
  </si>
  <si>
    <t>Snella v.m.</t>
  </si>
  <si>
    <t>tilvísingarnummar, hvør hevur verið við henda dagin</t>
  </si>
  <si>
    <t>fiskipartur pr. persón</t>
  </si>
  <si>
    <t>býtispartur til manningina</t>
  </si>
  <si>
    <t>í mestalagi: kr. 3.000 við linu,   kr. 1.500 við øðrum reiðskapi,  fyri hvønn mann, bert tilmeldaðir, tó ikki hægri enn avreiðingarvirðið</t>
  </si>
  <si>
    <t>bruttoavreiðingarvirðið
- fleiri avreiðingar sama dag verður virðið samanlagt.</t>
  </si>
  <si>
    <t>manningartal hvønn dag,
bert tilmeldaðir persónar</t>
  </si>
  <si>
    <t>avreiðingnummar
tølini finnast á avreiðingarseðlunum</t>
  </si>
  <si>
    <t>avreiðingardagur</t>
  </si>
  <si>
    <t>Rúsur</t>
  </si>
  <si>
    <t>Reiðskapur</t>
  </si>
  <si>
    <t>Mánaður</t>
  </si>
  <si>
    <t>Ár</t>
  </si>
  <si>
    <t>Bátanavn</t>
  </si>
  <si>
    <t>Kall</t>
  </si>
  <si>
    <t>Sjó-vtal</t>
  </si>
  <si>
    <t>Eigari</t>
  </si>
  <si>
    <t>Teldupostur</t>
  </si>
  <si>
    <t>Telefon</t>
  </si>
  <si>
    <t>Dato</t>
  </si>
  <si>
    <t>Nummar</t>
  </si>
  <si>
    <t>Mans</t>
  </si>
  <si>
    <t>Bruttoupphædd</t>
  </si>
  <si>
    <t>Nettoupphædd</t>
  </si>
  <si>
    <t>Fiskipartur</t>
  </si>
  <si>
    <t>Manskota</t>
  </si>
  <si>
    <t>Heildarúrslit</t>
  </si>
  <si>
    <t>Tilmeldað manning</t>
  </si>
  <si>
    <t>Nr.</t>
  </si>
  <si>
    <t>P-tal</t>
  </si>
  <si>
    <t>Kontunummar</t>
  </si>
  <si>
    <t>Eftirlønarkontonr.</t>
  </si>
  <si>
    <t>Navn</t>
  </si>
  <si>
    <t>Sýslunr.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</si>
</sst>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0_ ;[Red]\-#,##0.00\ "/>
    <numFmt numFmtId="166" formatCode="000,000"/>
    <numFmt numFmtId="167" formatCode="dd\.mm\.yyyy;@"/>
  </numFmts>
  <fonts count="21" x14ac:knownFonts="1">
    <font>
      <sz val="10"/>
      <name val="Arial"/>
    </font>
    <font>
      <sz val="11"/>
      <color theme="1"/>
      <name val="Calibri"/>
      <family val="2"/>
      <scheme val="minor"/>
    </font>
    <font>
      <sz val="10"/>
      <name val="Arial"/>
      <family val="2"/>
    </font>
    <font>
      <sz val="10"/>
      <name val="Arial Narrow"/>
      <family val="2"/>
    </font>
    <font>
      <sz val="11"/>
      <name val="Arial Narrow"/>
      <family val="2"/>
    </font>
    <font>
      <sz val="8"/>
      <color indexed="81"/>
      <name val="Tahoma"/>
      <family val="2"/>
    </font>
    <font>
      <u/>
      <sz val="10"/>
      <color theme="10"/>
      <name val="Arial"/>
      <family val="2"/>
    </font>
    <font>
      <sz val="12"/>
      <name val="Times New Roman"/>
      <family val="1"/>
    </font>
    <font>
      <sz val="12"/>
      <name val="Arial Narrow"/>
      <family val="2"/>
    </font>
    <font>
      <b/>
      <sz val="10.5"/>
      <name val="Arial Narrow"/>
      <family val="2"/>
    </font>
    <font>
      <sz val="11.5"/>
      <name val="Arial Narrow"/>
      <family val="2"/>
    </font>
    <font>
      <sz val="10.5"/>
      <name val="Arial Narrow"/>
      <family val="2"/>
    </font>
    <font>
      <sz val="9.5"/>
      <color theme="1" tint="0.34998626667073579"/>
      <name val="Arial Narrow"/>
      <family val="2"/>
    </font>
    <font>
      <i/>
      <sz val="11"/>
      <color rgb="FF002060"/>
      <name val="Arial"/>
      <family val="2"/>
    </font>
    <font>
      <sz val="9"/>
      <color theme="1" tint="0.34998626667073579"/>
      <name val="Arial Narrow"/>
      <family val="2"/>
    </font>
    <font>
      <i/>
      <u/>
      <sz val="12"/>
      <color rgb="FF0070C0"/>
      <name val="Arial Narrow"/>
      <family val="2"/>
    </font>
    <font>
      <sz val="11"/>
      <color rgb="FF0070C0"/>
      <name val="Arial Narrow"/>
      <family val="2"/>
    </font>
    <font>
      <sz val="9.5"/>
      <name val="Arial Narrow"/>
      <family val="2"/>
    </font>
    <font>
      <sz val="9"/>
      <color indexed="81"/>
      <name val="Tahoma"/>
      <family val="2"/>
    </font>
    <font>
      <b/>
      <sz val="9"/>
      <color indexed="81"/>
      <name val="Tahoma"/>
      <family val="2"/>
    </font>
    <font>
      <sz val="12.5"/>
      <name val="Arial Narrow"/>
      <family val="2"/>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style="thin">
        <color theme="0" tint="-0.14996795556505021"/>
      </top>
      <bottom style="thin">
        <color indexed="64"/>
      </bottom>
      <diagonal/>
    </border>
    <border>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theme="0" tint="-0.14996795556505021"/>
      </left>
      <right style="thin">
        <color theme="0" tint="-0.14996795556505021"/>
      </right>
      <top style="thin">
        <color theme="0" tint="-0.14993743705557422"/>
      </top>
      <bottom style="thin">
        <color indexed="64"/>
      </bottom>
      <diagonal/>
    </border>
    <border>
      <left style="thin">
        <color theme="0" tint="-0.14996795556505021"/>
      </left>
      <right/>
      <top style="thin">
        <color indexed="64"/>
      </top>
      <bottom/>
      <diagonal/>
    </border>
    <border>
      <left/>
      <right style="thin">
        <color theme="0" tint="-0.14996795556505021"/>
      </right>
      <top style="thin">
        <color indexed="64"/>
      </top>
      <bottom/>
      <diagonal/>
    </border>
    <border>
      <left style="thin">
        <color theme="0" tint="-0.14996795556505021"/>
      </left>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indexed="64"/>
      </bottom>
      <diagonal/>
    </border>
    <border>
      <left/>
      <right style="thin">
        <color theme="0" tint="-0.14996795556505021"/>
      </right>
      <top style="thin">
        <color theme="0" tint="-0.14993743705557422"/>
      </top>
      <bottom style="thin">
        <color indexed="64"/>
      </bottom>
      <diagonal/>
    </border>
    <border>
      <left style="thin">
        <color theme="0" tint="-0.14996795556505021"/>
      </left>
      <right style="thin">
        <color theme="0" tint="-0.14996795556505021"/>
      </right>
      <top style="thin">
        <color indexed="64"/>
      </top>
      <bottom style="thin">
        <color theme="0" tint="-0.14993743705557422"/>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right style="thin">
        <color indexed="64"/>
      </right>
      <top/>
      <bottom/>
      <diagonal/>
    </border>
    <border>
      <left style="thin">
        <color indexed="64"/>
      </left>
      <right/>
      <top/>
      <bottom/>
      <diagonal/>
    </border>
  </borders>
  <cellStyleXfs count="6">
    <xf numFmtId="0" fontId="0" fillId="0" borderId="0"/>
    <xf numFmtId="164" fontId="2" fillId="0" borderId="0" applyFont="0" applyFill="0" applyBorder="0" applyAlignment="0" applyProtection="0"/>
    <xf numFmtId="0" fontId="6" fillId="0" borderId="0" applyNumberFormat="0" applyFill="0" applyBorder="0" applyAlignment="0" applyProtection="0">
      <alignment vertical="top"/>
      <protection locked="0"/>
    </xf>
    <xf numFmtId="0" fontId="1" fillId="0" borderId="0"/>
    <xf numFmtId="0" fontId="7" fillId="0" borderId="0"/>
    <xf numFmtId="164" fontId="7" fillId="0" borderId="0" applyFont="0" applyFill="0" applyBorder="0" applyAlignment="0" applyProtection="0"/>
  </cellStyleXfs>
  <cellXfs count="140">
    <xf numFmtId="0" fontId="0" fillId="0" borderId="0" xfId="0"/>
    <xf numFmtId="0" fontId="3" fillId="0" borderId="0" xfId="0" applyFont="1"/>
    <xf numFmtId="0" fontId="4" fillId="0" borderId="0" xfId="0" applyFont="1"/>
    <xf numFmtId="0" fontId="3" fillId="0" borderId="0" xfId="0" applyFont="1" applyProtection="1"/>
    <xf numFmtId="0" fontId="4" fillId="0" borderId="0" xfId="0" applyFont="1" applyProtection="1"/>
    <xf numFmtId="0" fontId="8" fillId="0" borderId="0" xfId="0" applyFont="1"/>
    <xf numFmtId="164" fontId="4" fillId="0" borderId="0" xfId="1" applyFont="1"/>
    <xf numFmtId="0" fontId="11" fillId="0" borderId="0" xfId="0" applyFont="1" applyProtection="1"/>
    <xf numFmtId="0" fontId="11" fillId="0" borderId="0" xfId="0" applyFont="1"/>
    <xf numFmtId="0" fontId="10" fillId="0" borderId="0" xfId="0" applyFont="1"/>
    <xf numFmtId="0" fontId="9" fillId="0" borderId="0" xfId="3" applyFont="1" applyAlignment="1" applyProtection="1">
      <alignment horizontal="center"/>
    </xf>
    <xf numFmtId="0" fontId="3" fillId="0" borderId="0" xfId="3" applyFont="1" applyAlignment="1" applyProtection="1">
      <alignment horizontal="center"/>
    </xf>
    <xf numFmtId="0" fontId="10" fillId="0" borderId="0" xfId="0" applyFont="1" applyBorder="1" applyAlignment="1" applyProtection="1">
      <alignment horizontal="left" vertical="center" indent="1"/>
    </xf>
    <xf numFmtId="165" fontId="10" fillId="0" borderId="0" xfId="1" applyNumberFormat="1" applyFont="1" applyBorder="1" applyAlignment="1" applyProtection="1">
      <alignment vertical="center"/>
    </xf>
    <xf numFmtId="0" fontId="10" fillId="0" borderId="0" xfId="0" applyFont="1" applyBorder="1" applyAlignment="1" applyProtection="1">
      <alignment vertical="center"/>
    </xf>
    <xf numFmtId="0" fontId="12" fillId="0" borderId="0" xfId="0" applyFont="1" applyBorder="1" applyAlignment="1" applyProtection="1">
      <alignment horizontal="center"/>
    </xf>
    <xf numFmtId="0" fontId="11" fillId="0" borderId="0" xfId="0" applyFont="1" applyBorder="1" applyProtection="1"/>
    <xf numFmtId="0" fontId="3" fillId="2" borderId="2" xfId="0" applyFont="1" applyFill="1" applyBorder="1" applyAlignment="1" applyProtection="1">
      <alignment horizontal="center" vertical="center"/>
    </xf>
    <xf numFmtId="49" fontId="10" fillId="0" borderId="0" xfId="0" applyNumberFormat="1" applyFont="1" applyFill="1" applyBorder="1" applyAlignment="1" applyProtection="1">
      <alignment vertical="center"/>
      <protection locked="0"/>
    </xf>
    <xf numFmtId="0" fontId="13" fillId="0" borderId="0" xfId="0" applyFont="1" applyBorder="1" applyAlignment="1" applyProtection="1">
      <alignment vertical="center"/>
    </xf>
    <xf numFmtId="0" fontId="14" fillId="0" borderId="0" xfId="0" applyFont="1" applyBorder="1" applyAlignment="1" applyProtection="1"/>
    <xf numFmtId="0" fontId="3" fillId="0" borderId="0" xfId="0" applyFont="1" applyFill="1" applyBorder="1" applyAlignment="1">
      <alignment horizontal="left" vertical="center"/>
    </xf>
    <xf numFmtId="0" fontId="2" fillId="0" borderId="0" xfId="0" applyFont="1"/>
    <xf numFmtId="4" fontId="2" fillId="0" borderId="0" xfId="0" applyNumberFormat="1" applyFont="1"/>
    <xf numFmtId="0" fontId="16" fillId="0" borderId="0" xfId="0" applyFont="1" applyBorder="1" applyAlignment="1" applyProtection="1"/>
    <xf numFmtId="49" fontId="15" fillId="0" borderId="5" xfId="0" applyNumberFormat="1" applyFont="1" applyBorder="1" applyAlignment="1" applyProtection="1"/>
    <xf numFmtId="49" fontId="15" fillId="0" borderId="6" xfId="0" applyNumberFormat="1" applyFont="1" applyBorder="1" applyAlignment="1" applyProtection="1"/>
    <xf numFmtId="0" fontId="10" fillId="0" borderId="4" xfId="0" applyFont="1" applyBorder="1" applyAlignment="1" applyProtection="1">
      <alignment horizontal="center" vertical="center"/>
      <protection locked="0"/>
    </xf>
    <xf numFmtId="0" fontId="3" fillId="0" borderId="0" xfId="0" applyFont="1" applyFill="1" applyBorder="1" applyAlignment="1">
      <alignment vertical="center"/>
    </xf>
    <xf numFmtId="0" fontId="0" fillId="0" borderId="0" xfId="0" applyFill="1" applyBorder="1"/>
    <xf numFmtId="0" fontId="3" fillId="0" borderId="0" xfId="0" applyFont="1" applyFill="1" applyBorder="1" applyAlignment="1" applyProtection="1">
      <alignment vertical="center"/>
    </xf>
    <xf numFmtId="0" fontId="0" fillId="0" borderId="0" xfId="0" applyFill="1" applyBorder="1" applyAlignment="1"/>
    <xf numFmtId="0" fontId="3" fillId="0" borderId="2" xfId="0" applyFont="1" applyFill="1" applyBorder="1" applyAlignment="1">
      <alignment vertical="center"/>
    </xf>
    <xf numFmtId="0" fontId="2" fillId="0" borderId="2" xfId="0" applyFont="1" applyFill="1" applyBorder="1" applyAlignment="1"/>
    <xf numFmtId="0" fontId="3" fillId="0" borderId="2" xfId="0" applyFont="1" applyFill="1" applyBorder="1" applyAlignment="1" applyProtection="1">
      <alignment vertical="center"/>
    </xf>
    <xf numFmtId="9" fontId="3" fillId="0" borderId="2" xfId="0" applyNumberFormat="1" applyFont="1" applyFill="1" applyBorder="1" applyAlignment="1" applyProtection="1">
      <alignment vertical="center"/>
    </xf>
    <xf numFmtId="164" fontId="10" fillId="0" borderId="4" xfId="1" applyFont="1" applyBorder="1" applyAlignment="1" applyProtection="1">
      <alignment vertical="center"/>
      <protection locked="0"/>
    </xf>
    <xf numFmtId="0" fontId="3" fillId="2" borderId="4" xfId="0" applyFont="1" applyFill="1" applyBorder="1" applyAlignment="1">
      <alignment vertical="center"/>
    </xf>
    <xf numFmtId="0" fontId="17" fillId="0" borderId="4" xfId="0" applyFont="1" applyBorder="1" applyAlignment="1" applyProtection="1">
      <alignment vertical="center"/>
    </xf>
    <xf numFmtId="0" fontId="17" fillId="0" borderId="10" xfId="0" applyFont="1" applyBorder="1" applyAlignment="1" applyProtection="1">
      <alignment vertical="center"/>
    </xf>
    <xf numFmtId="0" fontId="17" fillId="2" borderId="2" xfId="0" applyFont="1" applyFill="1" applyBorder="1" applyAlignment="1">
      <alignment vertical="center"/>
    </xf>
    <xf numFmtId="0" fontId="17" fillId="0" borderId="18"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7" fillId="0" borderId="24" xfId="0" applyFont="1" applyBorder="1" applyAlignment="1" applyProtection="1">
      <alignment horizontal="center" vertical="center"/>
      <protection locked="0"/>
    </xf>
    <xf numFmtId="0" fontId="17" fillId="0" borderId="1" xfId="0" applyFont="1" applyBorder="1" applyAlignment="1" applyProtection="1">
      <alignment horizontal="left" vertical="center"/>
    </xf>
    <xf numFmtId="164" fontId="10" fillId="0" borderId="4" xfId="1" applyFont="1" applyBorder="1" applyAlignment="1" applyProtection="1">
      <alignment vertical="center"/>
      <protection locked="0"/>
    </xf>
    <xf numFmtId="0" fontId="10" fillId="0" borderId="17"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164" fontId="10" fillId="0" borderId="18" xfId="1" applyFont="1" applyBorder="1" applyAlignment="1" applyProtection="1">
      <alignment vertical="center"/>
      <protection locked="0"/>
    </xf>
    <xf numFmtId="164" fontId="10" fillId="0" borderId="21" xfId="1" applyFont="1" applyBorder="1" applyAlignment="1" applyProtection="1">
      <alignment vertical="center"/>
      <protection locked="0"/>
    </xf>
    <xf numFmtId="164" fontId="10" fillId="0" borderId="24" xfId="1" applyFont="1" applyBorder="1" applyAlignment="1" applyProtection="1">
      <alignment vertical="center"/>
      <protection locked="0"/>
    </xf>
    <xf numFmtId="0" fontId="3" fillId="2" borderId="2" xfId="0" applyFont="1" applyFill="1" applyBorder="1" applyAlignment="1" applyProtection="1">
      <alignment vertical="center"/>
    </xf>
    <xf numFmtId="165" fontId="17" fillId="0" borderId="31" xfId="1" applyNumberFormat="1" applyFont="1" applyBorder="1" applyAlignment="1" applyProtection="1">
      <alignment vertical="center"/>
      <protection locked="0"/>
    </xf>
    <xf numFmtId="165" fontId="17" fillId="0" borderId="32" xfId="1" applyNumberFormat="1" applyFont="1" applyBorder="1" applyAlignment="1" applyProtection="1">
      <alignment vertical="center"/>
      <protection locked="0"/>
    </xf>
    <xf numFmtId="165" fontId="17" fillId="0" borderId="29" xfId="1" applyNumberFormat="1" applyFont="1" applyBorder="1" applyAlignment="1" applyProtection="1">
      <alignment vertical="center"/>
      <protection locked="0"/>
    </xf>
    <xf numFmtId="165" fontId="17" fillId="0" borderId="30" xfId="1" applyNumberFormat="1" applyFont="1" applyBorder="1" applyAlignment="1" applyProtection="1">
      <alignment vertical="center"/>
      <protection locked="0"/>
    </xf>
    <xf numFmtId="49" fontId="10" fillId="0" borderId="1" xfId="0" applyNumberFormat="1" applyFont="1" applyBorder="1" applyAlignment="1" applyProtection="1">
      <alignment vertical="center"/>
      <protection locked="0"/>
    </xf>
    <xf numFmtId="49" fontId="10" fillId="0" borderId="4" xfId="0" applyNumberFormat="1" applyFont="1" applyBorder="1" applyAlignment="1" applyProtection="1">
      <alignment vertical="center"/>
      <protection locked="0"/>
    </xf>
    <xf numFmtId="49" fontId="10" fillId="0" borderId="10" xfId="0" applyNumberFormat="1" applyFont="1" applyBorder="1" applyAlignment="1" applyProtection="1">
      <alignment vertical="center"/>
      <protection locked="0"/>
    </xf>
    <xf numFmtId="0" fontId="3" fillId="2" borderId="1" xfId="0" applyFont="1" applyFill="1" applyBorder="1" applyAlignment="1">
      <alignment horizontal="left" vertical="center"/>
    </xf>
    <xf numFmtId="0" fontId="3" fillId="2" borderId="4" xfId="0" applyFont="1" applyFill="1" applyBorder="1" applyAlignment="1">
      <alignment horizontal="left" vertical="center"/>
    </xf>
    <xf numFmtId="0" fontId="3" fillId="2" borderId="10" xfId="0" applyFont="1" applyFill="1" applyBorder="1" applyAlignment="1">
      <alignment horizontal="left" vertical="center"/>
    </xf>
    <xf numFmtId="165" fontId="17" fillId="0" borderId="1" xfId="1" applyNumberFormat="1" applyFont="1" applyBorder="1" applyAlignment="1" applyProtection="1">
      <alignment vertical="center"/>
    </xf>
    <xf numFmtId="165" fontId="17" fillId="0" borderId="10" xfId="1" applyNumberFormat="1" applyFont="1" applyBorder="1" applyAlignment="1" applyProtection="1">
      <alignment vertical="center"/>
    </xf>
    <xf numFmtId="0" fontId="16" fillId="0" borderId="7" xfId="0" applyFont="1" applyBorder="1" applyAlignment="1" applyProtection="1">
      <alignment horizontal="left"/>
    </xf>
    <xf numFmtId="0" fontId="16" fillId="0" borderId="3" xfId="0" applyFont="1" applyBorder="1" applyAlignment="1" applyProtection="1">
      <alignment horizontal="left"/>
    </xf>
    <xf numFmtId="0" fontId="16" fillId="0" borderId="8" xfId="0" applyFont="1" applyBorder="1" applyAlignment="1" applyProtection="1">
      <alignment horizontal="left"/>
    </xf>
    <xf numFmtId="0" fontId="17" fillId="2" borderId="2" xfId="0" applyFont="1" applyFill="1" applyBorder="1" applyAlignment="1">
      <alignment vertical="center"/>
    </xf>
    <xf numFmtId="167" fontId="17" fillId="0" borderId="17" xfId="0" applyNumberFormat="1" applyFont="1" applyBorder="1" applyAlignment="1" applyProtection="1">
      <alignment vertical="center"/>
      <protection locked="0"/>
    </xf>
    <xf numFmtId="167" fontId="17" fillId="0" borderId="18" xfId="0" applyNumberFormat="1" applyFont="1" applyBorder="1" applyAlignment="1" applyProtection="1">
      <alignment vertical="center"/>
      <protection locked="0"/>
    </xf>
    <xf numFmtId="167" fontId="17" fillId="0" borderId="20" xfId="0" applyNumberFormat="1" applyFont="1" applyBorder="1" applyAlignment="1" applyProtection="1">
      <alignment vertical="center"/>
      <protection locked="0"/>
    </xf>
    <xf numFmtId="167" fontId="17" fillId="0" borderId="21" xfId="0" applyNumberFormat="1" applyFont="1" applyBorder="1" applyAlignment="1" applyProtection="1">
      <alignment vertical="center"/>
      <protection locked="0"/>
    </xf>
    <xf numFmtId="164" fontId="10" fillId="0" borderId="4" xfId="1" applyFont="1" applyBorder="1" applyAlignment="1" applyProtection="1">
      <alignment vertical="center"/>
      <protection locked="0"/>
    </xf>
    <xf numFmtId="0" fontId="3" fillId="2" borderId="1" xfId="0" applyFont="1" applyFill="1" applyBorder="1" applyAlignment="1">
      <alignment vertical="center"/>
    </xf>
    <xf numFmtId="0" fontId="3" fillId="2" borderId="4" xfId="0" applyFont="1" applyFill="1" applyBorder="1" applyAlignment="1">
      <alignment vertical="center"/>
    </xf>
    <xf numFmtId="0" fontId="3" fillId="2" borderId="10" xfId="0" applyFont="1" applyFill="1" applyBorder="1" applyAlignment="1">
      <alignment vertical="center"/>
    </xf>
    <xf numFmtId="1" fontId="17" fillId="0" borderId="21" xfId="0" applyNumberFormat="1" applyFont="1" applyBorder="1" applyAlignment="1" applyProtection="1">
      <alignment horizontal="center" vertical="center"/>
      <protection locked="0"/>
    </xf>
    <xf numFmtId="165" fontId="17" fillId="0" borderId="18" xfId="1" applyNumberFormat="1" applyFont="1" applyBorder="1" applyAlignment="1" applyProtection="1">
      <alignment vertical="center"/>
      <protection locked="0"/>
    </xf>
    <xf numFmtId="165" fontId="17" fillId="0" borderId="21" xfId="1" applyNumberFormat="1" applyFont="1" applyBorder="1" applyAlignment="1" applyProtection="1">
      <alignment vertical="center"/>
      <protection locked="0"/>
    </xf>
    <xf numFmtId="165" fontId="17" fillId="0" borderId="21" xfId="1" applyNumberFormat="1" applyFont="1" applyBorder="1" applyAlignment="1" applyProtection="1">
      <alignment vertical="center"/>
    </xf>
    <xf numFmtId="165" fontId="17" fillId="0" borderId="18" xfId="1" applyNumberFormat="1" applyFont="1" applyBorder="1" applyAlignment="1" applyProtection="1">
      <alignment vertical="center"/>
    </xf>
    <xf numFmtId="0" fontId="17" fillId="2" borderId="1" xfId="0" applyFont="1" applyFill="1" applyBorder="1" applyAlignment="1">
      <alignment vertical="center"/>
    </xf>
    <xf numFmtId="0" fontId="17" fillId="2" borderId="10" xfId="0" applyFont="1" applyFill="1" applyBorder="1" applyAlignment="1">
      <alignment vertical="center"/>
    </xf>
    <xf numFmtId="165" fontId="17" fillId="0" borderId="27" xfId="1" applyNumberFormat="1" applyFont="1" applyBorder="1" applyAlignment="1" applyProtection="1">
      <alignment vertical="center"/>
      <protection locked="0"/>
    </xf>
    <xf numFmtId="165" fontId="17" fillId="0" borderId="28" xfId="1" applyNumberFormat="1" applyFont="1" applyBorder="1" applyAlignment="1" applyProtection="1">
      <alignment vertical="center"/>
      <protection locked="0"/>
    </xf>
    <xf numFmtId="167" fontId="17" fillId="0" borderId="23" xfId="0" applyNumberFormat="1" applyFont="1" applyBorder="1" applyAlignment="1" applyProtection="1">
      <alignment vertical="center"/>
      <protection locked="0"/>
    </xf>
    <xf numFmtId="167" fontId="17" fillId="0" borderId="24" xfId="0" applyNumberFormat="1" applyFont="1" applyBorder="1" applyAlignment="1" applyProtection="1">
      <alignment vertical="center"/>
      <protection locked="0"/>
    </xf>
    <xf numFmtId="1" fontId="17" fillId="0" borderId="24" xfId="0" applyNumberFormat="1" applyFont="1" applyBorder="1" applyAlignment="1" applyProtection="1">
      <alignment horizontal="center" vertical="center"/>
      <protection locked="0"/>
    </xf>
    <xf numFmtId="0" fontId="3" fillId="2" borderId="2" xfId="0" applyFont="1" applyFill="1" applyBorder="1" applyAlignment="1" applyProtection="1">
      <alignment horizontal="left" vertical="center"/>
    </xf>
    <xf numFmtId="49" fontId="10" fillId="0" borderId="1" xfId="0" applyNumberFormat="1" applyFont="1" applyBorder="1" applyAlignment="1" applyProtection="1">
      <alignment vertical="center"/>
    </xf>
    <xf numFmtId="49" fontId="10" fillId="0" borderId="4" xfId="0" applyNumberFormat="1" applyFont="1" applyBorder="1" applyAlignment="1" applyProtection="1">
      <alignment vertical="center"/>
    </xf>
    <xf numFmtId="49" fontId="10" fillId="0" borderId="10" xfId="0" applyNumberFormat="1" applyFont="1" applyBorder="1" applyAlignment="1" applyProtection="1">
      <alignment vertical="center"/>
    </xf>
    <xf numFmtId="0" fontId="17" fillId="2" borderId="2" xfId="0" applyFont="1" applyFill="1" applyBorder="1" applyAlignment="1" applyProtection="1">
      <alignment vertical="center"/>
    </xf>
    <xf numFmtId="49" fontId="10" fillId="0" borderId="2" xfId="0" applyNumberFormat="1" applyFont="1" applyBorder="1" applyAlignment="1" applyProtection="1">
      <alignment horizontal="left" vertical="center" indent="1"/>
      <protection locked="0"/>
    </xf>
    <xf numFmtId="0" fontId="3" fillId="2" borderId="2" xfId="0" applyFont="1" applyFill="1" applyBorder="1" applyAlignment="1">
      <alignment horizontal="left" vertical="center"/>
    </xf>
    <xf numFmtId="49" fontId="6" fillId="0" borderId="2" xfId="2" applyNumberFormat="1" applyBorder="1" applyAlignment="1" applyProtection="1">
      <alignment vertical="center"/>
      <protection locked="0"/>
    </xf>
    <xf numFmtId="9" fontId="17" fillId="2" borderId="2" xfId="0" applyNumberFormat="1" applyFont="1" applyFill="1" applyBorder="1" applyAlignment="1" applyProtection="1">
      <alignment vertical="center"/>
    </xf>
    <xf numFmtId="1" fontId="17" fillId="0" borderId="18" xfId="0" applyNumberFormat="1" applyFont="1" applyBorder="1" applyAlignment="1" applyProtection="1">
      <alignment horizontal="center" vertical="center"/>
      <protection locked="0"/>
    </xf>
    <xf numFmtId="165" fontId="17" fillId="0" borderId="24" xfId="1" applyNumberFormat="1" applyFont="1" applyBorder="1" applyAlignment="1" applyProtection="1">
      <alignment vertical="center"/>
      <protection locked="0"/>
    </xf>
    <xf numFmtId="165" fontId="17" fillId="0" borderId="4" xfId="1" applyNumberFormat="1" applyFont="1" applyBorder="1" applyAlignment="1" applyProtection="1">
      <alignment vertical="center"/>
    </xf>
    <xf numFmtId="164" fontId="17" fillId="0" borderId="21" xfId="0" applyNumberFormat="1" applyFont="1" applyBorder="1" applyAlignment="1" applyProtection="1">
      <alignment vertical="center"/>
    </xf>
    <xf numFmtId="165" fontId="17" fillId="0" borderId="34" xfId="1" applyNumberFormat="1" applyFont="1" applyBorder="1" applyAlignment="1" applyProtection="1">
      <alignment vertical="center"/>
    </xf>
    <xf numFmtId="165" fontId="17" fillId="0" borderId="33" xfId="1" applyNumberFormat="1" applyFont="1" applyBorder="1" applyAlignment="1" applyProtection="1">
      <alignment vertical="center"/>
    </xf>
    <xf numFmtId="0" fontId="17" fillId="0" borderId="21" xfId="0" applyFont="1" applyBorder="1"/>
    <xf numFmtId="0" fontId="17" fillId="0" borderId="22" xfId="0" applyFont="1" applyBorder="1"/>
    <xf numFmtId="0" fontId="17" fillId="0" borderId="18" xfId="0" applyFont="1" applyBorder="1"/>
    <xf numFmtId="0" fontId="17" fillId="0" borderId="19" xfId="0" applyFont="1" applyBorder="1"/>
    <xf numFmtId="165" fontId="17" fillId="0" borderId="2" xfId="1" applyNumberFormat="1" applyFont="1" applyBorder="1" applyAlignment="1" applyProtection="1">
      <alignment vertical="center"/>
    </xf>
    <xf numFmtId="165" fontId="17" fillId="0" borderId="24" xfId="1" applyNumberFormat="1" applyFont="1" applyBorder="1" applyAlignment="1" applyProtection="1">
      <alignment vertical="center"/>
    </xf>
    <xf numFmtId="165" fontId="17" fillId="0" borderId="26" xfId="1" applyNumberFormat="1" applyFont="1" applyBorder="1" applyAlignment="1" applyProtection="1">
      <alignment vertical="center"/>
    </xf>
    <xf numFmtId="0" fontId="3" fillId="0" borderId="0" xfId="0" applyFont="1" applyAlignment="1" applyProtection="1">
      <alignment horizontal="right"/>
    </xf>
    <xf numFmtId="167" fontId="3" fillId="0" borderId="0" xfId="0" applyNumberFormat="1" applyFont="1" applyAlignment="1" applyProtection="1">
      <alignment horizontal="center"/>
    </xf>
    <xf numFmtId="167" fontId="3" fillId="0" borderId="0" xfId="0" applyNumberFormat="1" applyFont="1" applyBorder="1" applyAlignment="1" applyProtection="1">
      <alignment horizontal="center"/>
    </xf>
    <xf numFmtId="166" fontId="10" fillId="0" borderId="1" xfId="2" applyNumberFormat="1" applyFont="1" applyBorder="1" applyAlignment="1" applyProtection="1">
      <alignment vertical="center"/>
      <protection locked="0"/>
    </xf>
    <xf numFmtId="166" fontId="10" fillId="0" borderId="4" xfId="2" applyNumberFormat="1" applyFont="1" applyBorder="1" applyAlignment="1" applyProtection="1">
      <alignment vertical="center"/>
      <protection locked="0"/>
    </xf>
    <xf numFmtId="166" fontId="10" fillId="0" borderId="10" xfId="2" applyNumberFormat="1" applyFont="1" applyBorder="1" applyAlignment="1" applyProtection="1">
      <alignment vertical="center"/>
      <protection locked="0"/>
    </xf>
    <xf numFmtId="164" fontId="10" fillId="0" borderId="18" xfId="1" applyFont="1" applyBorder="1" applyAlignment="1" applyProtection="1">
      <alignment vertical="center"/>
    </xf>
    <xf numFmtId="164" fontId="10" fillId="0" borderId="19" xfId="1" applyFont="1" applyBorder="1" applyAlignment="1" applyProtection="1">
      <alignment vertical="center"/>
    </xf>
    <xf numFmtId="164" fontId="10" fillId="0" borderId="21" xfId="1" applyFont="1" applyBorder="1" applyAlignment="1" applyProtection="1">
      <alignment vertical="center"/>
    </xf>
    <xf numFmtId="164" fontId="10" fillId="0" borderId="22" xfId="1" applyFont="1" applyBorder="1" applyAlignment="1" applyProtection="1">
      <alignment vertical="center"/>
    </xf>
    <xf numFmtId="164" fontId="10" fillId="0" borderId="24" xfId="1" applyFont="1" applyBorder="1" applyAlignment="1" applyProtection="1">
      <alignment vertical="center"/>
    </xf>
    <xf numFmtId="164" fontId="10" fillId="0" borderId="25" xfId="1" applyFont="1" applyBorder="1" applyAlignment="1" applyProtection="1">
      <alignment vertical="center"/>
    </xf>
    <xf numFmtId="0" fontId="17" fillId="0" borderId="24" xfId="0" applyFont="1" applyBorder="1"/>
    <xf numFmtId="0" fontId="17" fillId="0" borderId="25" xfId="0" applyFont="1" applyBorder="1"/>
    <xf numFmtId="0" fontId="17" fillId="0" borderId="2" xfId="0" applyFont="1" applyBorder="1"/>
    <xf numFmtId="49" fontId="8" fillId="0" borderId="6" xfId="0" applyNumberFormat="1" applyFont="1" applyBorder="1" applyAlignment="1" applyProtection="1"/>
    <xf numFmtId="49" fontId="8" fillId="0" borderId="9" xfId="0" applyNumberFormat="1" applyFont="1" applyBorder="1" applyAlignment="1" applyProtection="1"/>
    <xf numFmtId="49" fontId="8" fillId="0" borderId="11" xfId="0" applyNumberFormat="1" applyFont="1" applyBorder="1" applyAlignment="1" applyProtection="1"/>
    <xf numFmtId="49" fontId="8" fillId="0" borderId="12" xfId="0" applyNumberFormat="1" applyFont="1" applyBorder="1" applyAlignment="1" applyProtection="1"/>
    <xf numFmtId="49" fontId="8" fillId="0" borderId="13" xfId="0" applyNumberFormat="1" applyFont="1" applyBorder="1" applyAlignment="1" applyProtection="1"/>
    <xf numFmtId="0" fontId="16" fillId="0" borderId="35" xfId="0" applyFont="1" applyBorder="1" applyAlignment="1" applyProtection="1">
      <alignment horizontal="right"/>
    </xf>
    <xf numFmtId="0" fontId="16" fillId="0" borderId="36" xfId="0" applyFont="1" applyBorder="1" applyAlignment="1" applyProtection="1">
      <alignment horizontal="left"/>
    </xf>
    <xf numFmtId="0" fontId="16" fillId="0" borderId="0" xfId="0" applyFont="1" applyBorder="1" applyAlignment="1" applyProtection="1">
      <alignment horizontal="left"/>
    </xf>
    <xf numFmtId="0" fontId="16" fillId="0" borderId="35" xfId="0" applyFont="1" applyBorder="1" applyAlignment="1" applyProtection="1">
      <alignment horizontal="left"/>
    </xf>
    <xf numFmtId="49" fontId="8" fillId="0" borderId="14" xfId="0" applyNumberFormat="1" applyFont="1" applyBorder="1" applyAlignment="1" applyProtection="1"/>
    <xf numFmtId="49" fontId="8" fillId="0" borderId="15" xfId="0" applyNumberFormat="1" applyFont="1" applyBorder="1" applyAlignment="1" applyProtection="1"/>
    <xf numFmtId="49" fontId="8" fillId="0" borderId="16" xfId="0" applyNumberFormat="1" applyFont="1" applyBorder="1" applyAlignment="1" applyProtection="1"/>
    <xf numFmtId="49" fontId="20" fillId="0" borderId="1" xfId="0" applyNumberFormat="1" applyFont="1" applyBorder="1" applyAlignment="1" applyProtection="1">
      <alignment vertical="center"/>
      <protection locked="0"/>
    </xf>
    <xf numFmtId="49" fontId="20" fillId="0" borderId="10" xfId="0" applyNumberFormat="1" applyFont="1" applyBorder="1" applyAlignment="1" applyProtection="1">
      <alignment vertical="center"/>
      <protection locked="0"/>
    </xf>
  </cellXfs>
  <cellStyles count="6">
    <cellStyle name="1000-sep (2 dec) 2" xfId="5"/>
    <cellStyle name="Komma" xfId="1" builtinId="3"/>
    <cellStyle name="Link" xfId="2" builtinId="8"/>
    <cellStyle name="Normal" xfId="0" builtinId="0"/>
    <cellStyle name="Normal 2" xfId="4"/>
    <cellStyle name="Normal 3" xfId="3"/>
  </cellStyles>
  <dxfs count="4">
    <dxf>
      <font>
        <b val="0"/>
        <i val="0"/>
        <strike val="0"/>
        <condense val="0"/>
        <extend val="0"/>
        <outline val="0"/>
        <shadow val="0"/>
        <u val="none"/>
        <vertAlign val="baseline"/>
        <sz val="10"/>
        <color auto="1"/>
        <name val="Arial"/>
        <scheme val="none"/>
      </font>
      <numFmt numFmtId="4" formatCode="#,##0.0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1" name="Reiskap" displayName="Reiskap" ref="C3:D7" totalsRowShown="0" headerRowDxfId="3" dataDxfId="2">
  <autoFilter ref="C3:D7"/>
  <sortState ref="C4:D7">
    <sortCondition ref="C4:C7"/>
  </sortState>
  <tableColumns count="2">
    <tableColumn id="1" name="Reiðskap" dataDxfId="1"/>
    <tableColumn id="2" name="Botnfrádráttur" dataDxfId="0"/>
  </tableColumns>
  <tableStyleInfo name="TableStyleLight1" showFirstColumn="0" showLastColumn="0" showRowStripes="1" showColumnStripes="0"/>
</table>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8"/>
  <sheetViews>
    <sheetView showGridLines="0" tabSelected="1" showRuler="0" view="pageLayout" zoomScale="110" zoomScaleNormal="100" zoomScalePageLayoutView="110" workbookViewId="0">
      <selection activeCell="Q10" sqref="Q10:S10"/>
    </sheetView>
  </sheetViews>
  <sheetFormatPr defaultColWidth="4.85546875" defaultRowHeight="12.75" x14ac:dyDescent="0.2"/>
  <cols>
    <col min="1" max="16384" width="4.85546875" style="1"/>
  </cols>
  <sheetData>
    <row r="1" spans="1:23" x14ac:dyDescent="0.2">
      <c r="A1" s="74" t="s">
        <v>50</v>
      </c>
      <c r="B1" s="75"/>
      <c r="C1" s="76"/>
      <c r="D1" s="74" t="s">
        <v>30</v>
      </c>
      <c r="E1" s="75"/>
      <c r="F1" s="75"/>
      <c r="G1" s="75"/>
      <c r="H1" s="75"/>
      <c r="I1" s="75"/>
      <c r="J1" s="37"/>
      <c r="K1" s="60" t="s">
        <v>31</v>
      </c>
      <c r="L1" s="62"/>
      <c r="N1" s="60" t="s">
        <v>28</v>
      </c>
      <c r="O1" s="61"/>
      <c r="P1" s="61"/>
      <c r="Q1" s="61"/>
      <c r="R1" s="61"/>
      <c r="S1" s="62"/>
      <c r="T1" s="60" t="s">
        <v>29</v>
      </c>
      <c r="U1" s="62"/>
    </row>
    <row r="2" spans="1:23" ht="17.25" x14ac:dyDescent="0.2">
      <c r="A2" s="90"/>
      <c r="B2" s="91"/>
      <c r="C2" s="92"/>
      <c r="D2" s="57"/>
      <c r="E2" s="58"/>
      <c r="F2" s="58"/>
      <c r="G2" s="58"/>
      <c r="H2" s="58"/>
      <c r="I2" s="58"/>
      <c r="J2" s="59"/>
      <c r="K2" s="57"/>
      <c r="L2" s="59"/>
      <c r="N2" s="57"/>
      <c r="O2" s="58"/>
      <c r="P2" s="58"/>
      <c r="Q2" s="58"/>
      <c r="R2" s="58"/>
      <c r="S2" s="59"/>
      <c r="T2" s="138"/>
      <c r="U2" s="139"/>
    </row>
    <row r="3" spans="1:23" s="2" customFormat="1" ht="9.75" customHeight="1" x14ac:dyDescent="0.3"/>
    <row r="4" spans="1:23" ht="12" customHeight="1" x14ac:dyDescent="0.2">
      <c r="A4" s="74" t="s">
        <v>32</v>
      </c>
      <c r="B4" s="75"/>
      <c r="C4" s="76"/>
      <c r="D4" s="60" t="s">
        <v>33</v>
      </c>
      <c r="E4" s="61"/>
      <c r="F4" s="61"/>
      <c r="G4" s="61"/>
      <c r="H4" s="61"/>
      <c r="I4" s="61"/>
      <c r="J4" s="61"/>
      <c r="K4" s="61"/>
      <c r="L4" s="62"/>
      <c r="M4" s="21"/>
      <c r="N4" s="95" t="s">
        <v>34</v>
      </c>
      <c r="O4" s="95"/>
      <c r="P4" s="95"/>
      <c r="Q4" s="95"/>
      <c r="R4" s="95"/>
      <c r="S4" s="74" t="s">
        <v>35</v>
      </c>
      <c r="T4" s="75"/>
      <c r="U4" s="76"/>
    </row>
    <row r="5" spans="1:23" s="5" customFormat="1" ht="20.45" customHeight="1" x14ac:dyDescent="0.25">
      <c r="A5" s="114"/>
      <c r="B5" s="115"/>
      <c r="C5" s="116"/>
      <c r="D5" s="57"/>
      <c r="E5" s="58"/>
      <c r="F5" s="58"/>
      <c r="G5" s="58"/>
      <c r="H5" s="58"/>
      <c r="I5" s="58"/>
      <c r="J5" s="58"/>
      <c r="K5" s="58"/>
      <c r="L5" s="59"/>
      <c r="M5" s="18"/>
      <c r="N5" s="96"/>
      <c r="O5" s="96"/>
      <c r="P5" s="96"/>
      <c r="Q5" s="96"/>
      <c r="R5" s="96"/>
      <c r="S5" s="94"/>
      <c r="T5" s="94"/>
      <c r="U5" s="94"/>
    </row>
    <row r="6" spans="1:23" s="2" customFormat="1" ht="10.15" customHeight="1" x14ac:dyDescent="0.3"/>
    <row r="7" spans="1:23" s="2" customFormat="1" ht="12" customHeight="1" x14ac:dyDescent="0.3">
      <c r="A7" s="68" t="s">
        <v>36</v>
      </c>
      <c r="B7" s="68"/>
      <c r="C7" s="68" t="s">
        <v>37</v>
      </c>
      <c r="D7" s="68"/>
      <c r="E7" s="40" t="s">
        <v>38</v>
      </c>
      <c r="F7" s="68" t="s">
        <v>39</v>
      </c>
      <c r="G7" s="68"/>
      <c r="H7" s="68"/>
      <c r="I7" s="82" t="s">
        <v>27</v>
      </c>
      <c r="J7" s="83"/>
      <c r="K7" s="93" t="s">
        <v>16</v>
      </c>
      <c r="L7" s="93"/>
      <c r="M7" s="93" t="s">
        <v>40</v>
      </c>
      <c r="N7" s="93"/>
      <c r="O7" s="97">
        <v>0.45</v>
      </c>
      <c r="P7" s="97"/>
      <c r="Q7" s="93" t="s">
        <v>41</v>
      </c>
      <c r="R7" s="93"/>
      <c r="S7" s="93"/>
      <c r="T7" s="68" t="s">
        <v>42</v>
      </c>
      <c r="U7" s="68"/>
    </row>
    <row r="8" spans="1:23" s="2" customFormat="1" ht="15.6" customHeight="1" x14ac:dyDescent="0.3">
      <c r="A8" s="69"/>
      <c r="B8" s="70"/>
      <c r="C8" s="98"/>
      <c r="D8" s="98"/>
      <c r="E8" s="41"/>
      <c r="F8" s="78"/>
      <c r="G8" s="78"/>
      <c r="H8" s="78"/>
      <c r="I8" s="84" t="s">
        <v>14</v>
      </c>
      <c r="J8" s="85"/>
      <c r="K8" s="101">
        <f>IF(F8&gt;E8*VLOOKUP(I8,Reiðskap!$C$4:$D$7,2),E8*VLOOKUP(I8,Reiðskap!$C$4:$D$7,2),F8)</f>
        <v>0</v>
      </c>
      <c r="L8" s="101"/>
      <c r="M8" s="103">
        <f>+IF(F8&lt;K8,K8,F8-K8)</f>
        <v>0</v>
      </c>
      <c r="N8" s="103"/>
      <c r="O8" s="81" t="str">
        <f>IF(F8=0,"",M8*O7)</f>
        <v/>
      </c>
      <c r="P8" s="81"/>
      <c r="Q8" s="80"/>
      <c r="R8" s="80"/>
      <c r="S8" s="80"/>
      <c r="T8" s="106"/>
      <c r="U8" s="107"/>
      <c r="V8" s="6"/>
      <c r="W8" s="6"/>
    </row>
    <row r="9" spans="1:23" s="2" customFormat="1" ht="15.75" customHeight="1" x14ac:dyDescent="0.3">
      <c r="A9" s="71"/>
      <c r="B9" s="72"/>
      <c r="C9" s="77"/>
      <c r="D9" s="77"/>
      <c r="E9" s="42"/>
      <c r="F9" s="79"/>
      <c r="G9" s="79"/>
      <c r="H9" s="79"/>
      <c r="I9" s="55" t="s">
        <v>14</v>
      </c>
      <c r="J9" s="56"/>
      <c r="K9" s="101">
        <f>IF(F9&gt;E9*VLOOKUP(I9,Reiðskap!$C$4:$D$7,2),E9*VLOOKUP(I9,Reiðskap!$C$4:$D$7,2),F9)</f>
        <v>0</v>
      </c>
      <c r="L9" s="101"/>
      <c r="M9" s="102">
        <f t="shared" ref="M9:M29" si="0">+IF(F9&lt;K9,K9,F9-K9)</f>
        <v>0</v>
      </c>
      <c r="N9" s="102"/>
      <c r="O9" s="80" t="str">
        <f>IF(F9=0,"",M9*O7)</f>
        <v/>
      </c>
      <c r="P9" s="80"/>
      <c r="Q9" s="80" t="str">
        <f>IF(E9=0,"",IFERROR(O9/E9,0))</f>
        <v/>
      </c>
      <c r="R9" s="80"/>
      <c r="S9" s="80"/>
      <c r="T9" s="104"/>
      <c r="U9" s="105"/>
      <c r="V9" s="6"/>
      <c r="W9" s="6"/>
    </row>
    <row r="10" spans="1:23" s="2" customFormat="1" ht="15.75" customHeight="1" x14ac:dyDescent="0.3">
      <c r="A10" s="71"/>
      <c r="B10" s="72"/>
      <c r="C10" s="77"/>
      <c r="D10" s="77"/>
      <c r="E10" s="42"/>
      <c r="F10" s="79"/>
      <c r="G10" s="79"/>
      <c r="H10" s="79"/>
      <c r="I10" s="55" t="s">
        <v>14</v>
      </c>
      <c r="J10" s="56"/>
      <c r="K10" s="101">
        <f>IF(F10&gt;E10*VLOOKUP(I10,Reiðskap!$C$4:$D$7,2),E10*VLOOKUP(I10,Reiðskap!$C$4:$D$7,2),F10)</f>
        <v>0</v>
      </c>
      <c r="L10" s="101"/>
      <c r="M10" s="102">
        <f t="shared" si="0"/>
        <v>0</v>
      </c>
      <c r="N10" s="102"/>
      <c r="O10" s="80" t="str">
        <f>IF(F10=0,"",M10*O7)</f>
        <v/>
      </c>
      <c r="P10" s="80"/>
      <c r="Q10" s="80" t="str">
        <f>IF(E10=0,"",IFERROR(O10/E10,0))</f>
        <v/>
      </c>
      <c r="R10" s="80"/>
      <c r="S10" s="80"/>
      <c r="T10" s="104"/>
      <c r="U10" s="105"/>
    </row>
    <row r="11" spans="1:23" s="2" customFormat="1" ht="15.75" customHeight="1" x14ac:dyDescent="0.3">
      <c r="A11" s="71"/>
      <c r="B11" s="72"/>
      <c r="C11" s="77"/>
      <c r="D11" s="77"/>
      <c r="E11" s="42"/>
      <c r="F11" s="79"/>
      <c r="G11" s="79"/>
      <c r="H11" s="79"/>
      <c r="I11" s="55" t="s">
        <v>14</v>
      </c>
      <c r="J11" s="56"/>
      <c r="K11" s="101">
        <f>IF(F11&gt;E11*VLOOKUP(I11,Reiðskap!$C$4:$D$7,2),E11*VLOOKUP(I11,Reiðskap!$C$4:$D$7,2),F11)</f>
        <v>0</v>
      </c>
      <c r="L11" s="101"/>
      <c r="M11" s="102">
        <f t="shared" si="0"/>
        <v>0</v>
      </c>
      <c r="N11" s="102"/>
      <c r="O11" s="80" t="str">
        <f>IF(F11=0,"",M11*O7)</f>
        <v/>
      </c>
      <c r="P11" s="80"/>
      <c r="Q11" s="80" t="str">
        <f t="shared" ref="Q11:Q29" si="1">IF(E11=0,"",IFERROR(O11/E11,0))</f>
        <v/>
      </c>
      <c r="R11" s="80"/>
      <c r="S11" s="80"/>
      <c r="T11" s="104"/>
      <c r="U11" s="105"/>
    </row>
    <row r="12" spans="1:23" ht="15.75" customHeight="1" x14ac:dyDescent="0.2">
      <c r="A12" s="71"/>
      <c r="B12" s="72"/>
      <c r="C12" s="77"/>
      <c r="D12" s="77"/>
      <c r="E12" s="42"/>
      <c r="F12" s="79"/>
      <c r="G12" s="79"/>
      <c r="H12" s="79"/>
      <c r="I12" s="55" t="s">
        <v>14</v>
      </c>
      <c r="J12" s="56"/>
      <c r="K12" s="101">
        <f>IF(F12&gt;E12*VLOOKUP(I12,Reiðskap!$C$4:$D$7,2),E12*VLOOKUP(I12,Reiðskap!$C$4:$D$7,2),F12)</f>
        <v>0</v>
      </c>
      <c r="L12" s="101"/>
      <c r="M12" s="102">
        <f t="shared" si="0"/>
        <v>0</v>
      </c>
      <c r="N12" s="102"/>
      <c r="O12" s="80" t="str">
        <f>IF(F12=0,"",M12*O7)</f>
        <v/>
      </c>
      <c r="P12" s="80"/>
      <c r="Q12" s="80" t="str">
        <f t="shared" si="1"/>
        <v/>
      </c>
      <c r="R12" s="80"/>
      <c r="S12" s="80"/>
      <c r="T12" s="104"/>
      <c r="U12" s="105"/>
    </row>
    <row r="13" spans="1:23" ht="15.75" customHeight="1" x14ac:dyDescent="0.2">
      <c r="A13" s="71"/>
      <c r="B13" s="72"/>
      <c r="C13" s="77"/>
      <c r="D13" s="77"/>
      <c r="E13" s="42"/>
      <c r="F13" s="79"/>
      <c r="G13" s="79"/>
      <c r="H13" s="79"/>
      <c r="I13" s="55" t="s">
        <v>14</v>
      </c>
      <c r="J13" s="56"/>
      <c r="K13" s="101">
        <f>IF(F13&gt;E13*VLOOKUP(I13,Reiðskap!$C$4:$D$7,2),E13*VLOOKUP(I13,Reiðskap!$C$4:$D$7,2),F13)</f>
        <v>0</v>
      </c>
      <c r="L13" s="101"/>
      <c r="M13" s="102">
        <f t="shared" si="0"/>
        <v>0</v>
      </c>
      <c r="N13" s="102"/>
      <c r="O13" s="80" t="str">
        <f>IF(F13=0,"",M13*O7)</f>
        <v/>
      </c>
      <c r="P13" s="80"/>
      <c r="Q13" s="80" t="str">
        <f t="shared" si="1"/>
        <v/>
      </c>
      <c r="R13" s="80"/>
      <c r="S13" s="80"/>
      <c r="T13" s="104"/>
      <c r="U13" s="105"/>
    </row>
    <row r="14" spans="1:23" ht="15.75" customHeight="1" x14ac:dyDescent="0.2">
      <c r="A14" s="71"/>
      <c r="B14" s="72"/>
      <c r="C14" s="77"/>
      <c r="D14" s="77"/>
      <c r="E14" s="42"/>
      <c r="F14" s="79"/>
      <c r="G14" s="79"/>
      <c r="H14" s="79"/>
      <c r="I14" s="55" t="s">
        <v>14</v>
      </c>
      <c r="J14" s="56"/>
      <c r="K14" s="101">
        <f>IF(F14&gt;E14*VLOOKUP(I14,Reiðskap!$C$4:$D$7,2),E14*VLOOKUP(I14,Reiðskap!$C$4:$D$7,2),F14)</f>
        <v>0</v>
      </c>
      <c r="L14" s="101"/>
      <c r="M14" s="102">
        <f t="shared" si="0"/>
        <v>0</v>
      </c>
      <c r="N14" s="102"/>
      <c r="O14" s="80" t="str">
        <f>IF(F14=0,"",M14*O7)</f>
        <v/>
      </c>
      <c r="P14" s="80"/>
      <c r="Q14" s="80" t="str">
        <f t="shared" si="1"/>
        <v/>
      </c>
      <c r="R14" s="80"/>
      <c r="S14" s="80"/>
      <c r="T14" s="104"/>
      <c r="U14" s="105"/>
    </row>
    <row r="15" spans="1:23" ht="15.75" customHeight="1" x14ac:dyDescent="0.2">
      <c r="A15" s="71"/>
      <c r="B15" s="72"/>
      <c r="C15" s="77"/>
      <c r="D15" s="77"/>
      <c r="E15" s="42"/>
      <c r="F15" s="79"/>
      <c r="G15" s="79"/>
      <c r="H15" s="79"/>
      <c r="I15" s="55" t="s">
        <v>14</v>
      </c>
      <c r="J15" s="56"/>
      <c r="K15" s="101">
        <f>IF(F15&gt;E15*VLOOKUP(I15,Reiðskap!$C$4:$D$7,2),E15*VLOOKUP(I15,Reiðskap!$C$4:$D$7,2),F15)</f>
        <v>0</v>
      </c>
      <c r="L15" s="101"/>
      <c r="M15" s="102">
        <f t="shared" si="0"/>
        <v>0</v>
      </c>
      <c r="N15" s="102"/>
      <c r="O15" s="80" t="str">
        <f>IF(F15=0,"",M15*O7)</f>
        <v/>
      </c>
      <c r="P15" s="80"/>
      <c r="Q15" s="80" t="str">
        <f t="shared" si="1"/>
        <v/>
      </c>
      <c r="R15" s="80"/>
      <c r="S15" s="80"/>
      <c r="T15" s="104"/>
      <c r="U15" s="105"/>
    </row>
    <row r="16" spans="1:23" ht="15.75" customHeight="1" x14ac:dyDescent="0.2">
      <c r="A16" s="71"/>
      <c r="B16" s="72"/>
      <c r="C16" s="77"/>
      <c r="D16" s="77"/>
      <c r="E16" s="42"/>
      <c r="F16" s="79"/>
      <c r="G16" s="79"/>
      <c r="H16" s="79"/>
      <c r="I16" s="55" t="s">
        <v>14</v>
      </c>
      <c r="J16" s="56"/>
      <c r="K16" s="101">
        <f>IF(F16&gt;E16*VLOOKUP(I16,Reiðskap!$C$4:$D$7,2),E16*VLOOKUP(I16,Reiðskap!$C$4:$D$7,2),F16)</f>
        <v>0</v>
      </c>
      <c r="L16" s="101"/>
      <c r="M16" s="102">
        <f t="shared" si="0"/>
        <v>0</v>
      </c>
      <c r="N16" s="102"/>
      <c r="O16" s="80" t="str">
        <f>IF(F16=0,"",M16*O7)</f>
        <v/>
      </c>
      <c r="P16" s="80"/>
      <c r="Q16" s="80" t="str">
        <f t="shared" si="1"/>
        <v/>
      </c>
      <c r="R16" s="80"/>
      <c r="S16" s="80"/>
      <c r="T16" s="104"/>
      <c r="U16" s="105"/>
    </row>
    <row r="17" spans="1:21" ht="15.75" customHeight="1" x14ac:dyDescent="0.2">
      <c r="A17" s="71"/>
      <c r="B17" s="72"/>
      <c r="C17" s="77"/>
      <c r="D17" s="77"/>
      <c r="E17" s="42"/>
      <c r="F17" s="79"/>
      <c r="G17" s="79"/>
      <c r="H17" s="79"/>
      <c r="I17" s="55" t="s">
        <v>14</v>
      </c>
      <c r="J17" s="56"/>
      <c r="K17" s="101">
        <f>IF(F17&gt;E17*VLOOKUP(I17,Reiðskap!$C$4:$D$7,2),E17*VLOOKUP(I17,Reiðskap!$C$4:$D$7,2),F17)</f>
        <v>0</v>
      </c>
      <c r="L17" s="101"/>
      <c r="M17" s="102">
        <f t="shared" si="0"/>
        <v>0</v>
      </c>
      <c r="N17" s="102"/>
      <c r="O17" s="80" t="str">
        <f>IF(F17=0,"",M17*O7)</f>
        <v/>
      </c>
      <c r="P17" s="80"/>
      <c r="Q17" s="80" t="str">
        <f t="shared" si="1"/>
        <v/>
      </c>
      <c r="R17" s="80"/>
      <c r="S17" s="80"/>
      <c r="T17" s="104"/>
      <c r="U17" s="105"/>
    </row>
    <row r="18" spans="1:21" ht="15.75" customHeight="1" x14ac:dyDescent="0.2">
      <c r="A18" s="71"/>
      <c r="B18" s="72"/>
      <c r="C18" s="77"/>
      <c r="D18" s="77"/>
      <c r="E18" s="42"/>
      <c r="F18" s="79"/>
      <c r="G18" s="79"/>
      <c r="H18" s="79"/>
      <c r="I18" s="55" t="s">
        <v>14</v>
      </c>
      <c r="J18" s="56"/>
      <c r="K18" s="101">
        <f>IF(F18&gt;E18*VLOOKUP(I18,Reiðskap!$C$4:$D$7,2),E18*VLOOKUP(I18,Reiðskap!$C$4:$D$7,2),F18)</f>
        <v>0</v>
      </c>
      <c r="L18" s="101"/>
      <c r="M18" s="102">
        <f t="shared" si="0"/>
        <v>0</v>
      </c>
      <c r="N18" s="102"/>
      <c r="O18" s="80" t="str">
        <f>IF(F18=0,"",M18*O7)</f>
        <v/>
      </c>
      <c r="P18" s="80"/>
      <c r="Q18" s="80" t="str">
        <f t="shared" si="1"/>
        <v/>
      </c>
      <c r="R18" s="80"/>
      <c r="S18" s="80"/>
      <c r="T18" s="104"/>
      <c r="U18" s="105"/>
    </row>
    <row r="19" spans="1:21" ht="15.75" customHeight="1" x14ac:dyDescent="0.2">
      <c r="A19" s="71"/>
      <c r="B19" s="72"/>
      <c r="C19" s="77"/>
      <c r="D19" s="77"/>
      <c r="E19" s="42"/>
      <c r="F19" s="79"/>
      <c r="G19" s="79"/>
      <c r="H19" s="79"/>
      <c r="I19" s="55" t="s">
        <v>14</v>
      </c>
      <c r="J19" s="56"/>
      <c r="K19" s="101">
        <f>IF(F19&gt;E19*VLOOKUP(I19,Reiðskap!$C$4:$D$7,2),E19*VLOOKUP(I19,Reiðskap!$C$4:$D$7,2),F19)</f>
        <v>0</v>
      </c>
      <c r="L19" s="101"/>
      <c r="M19" s="102">
        <f t="shared" si="0"/>
        <v>0</v>
      </c>
      <c r="N19" s="102"/>
      <c r="O19" s="80" t="str">
        <f>IF(F19=0,"",M19*O7)</f>
        <v/>
      </c>
      <c r="P19" s="80"/>
      <c r="Q19" s="80" t="str">
        <f t="shared" si="1"/>
        <v/>
      </c>
      <c r="R19" s="80"/>
      <c r="S19" s="80"/>
      <c r="T19" s="104"/>
      <c r="U19" s="105"/>
    </row>
    <row r="20" spans="1:21" ht="15.75" customHeight="1" x14ac:dyDescent="0.2">
      <c r="A20" s="71"/>
      <c r="B20" s="72"/>
      <c r="C20" s="77"/>
      <c r="D20" s="77"/>
      <c r="E20" s="42"/>
      <c r="F20" s="79"/>
      <c r="G20" s="79"/>
      <c r="H20" s="79"/>
      <c r="I20" s="55" t="s">
        <v>14</v>
      </c>
      <c r="J20" s="56"/>
      <c r="K20" s="101">
        <f>IF(F20&gt;E20*VLOOKUP(I20,Reiðskap!$C$4:$D$7,2),E20*VLOOKUP(I20,Reiðskap!$C$4:$D$7,2),F20)</f>
        <v>0</v>
      </c>
      <c r="L20" s="101"/>
      <c r="M20" s="102">
        <f t="shared" si="0"/>
        <v>0</v>
      </c>
      <c r="N20" s="102"/>
      <c r="O20" s="80" t="str">
        <f>IF(F20=0,"",M20*O7)</f>
        <v/>
      </c>
      <c r="P20" s="80"/>
      <c r="Q20" s="80" t="str">
        <f t="shared" si="1"/>
        <v/>
      </c>
      <c r="R20" s="80"/>
      <c r="S20" s="80"/>
      <c r="T20" s="104"/>
      <c r="U20" s="105"/>
    </row>
    <row r="21" spans="1:21" ht="15.75" customHeight="1" x14ac:dyDescent="0.2">
      <c r="A21" s="71"/>
      <c r="B21" s="72"/>
      <c r="C21" s="77"/>
      <c r="D21" s="77"/>
      <c r="E21" s="42"/>
      <c r="F21" s="79"/>
      <c r="G21" s="79"/>
      <c r="H21" s="79"/>
      <c r="I21" s="55" t="s">
        <v>14</v>
      </c>
      <c r="J21" s="56"/>
      <c r="K21" s="101">
        <f>IF(F21&gt;E21*VLOOKUP(I21,Reiðskap!$C$4:$D$7,2),E21*VLOOKUP(I21,Reiðskap!$C$4:$D$7,2),F21)</f>
        <v>0</v>
      </c>
      <c r="L21" s="101"/>
      <c r="M21" s="102">
        <f t="shared" si="0"/>
        <v>0</v>
      </c>
      <c r="N21" s="102"/>
      <c r="O21" s="80" t="str">
        <f>IF(F21=0,"",M21*O7)</f>
        <v/>
      </c>
      <c r="P21" s="80"/>
      <c r="Q21" s="80" t="str">
        <f t="shared" si="1"/>
        <v/>
      </c>
      <c r="R21" s="80"/>
      <c r="S21" s="80"/>
      <c r="T21" s="104"/>
      <c r="U21" s="105"/>
    </row>
    <row r="22" spans="1:21" ht="15.75" customHeight="1" x14ac:dyDescent="0.2">
      <c r="A22" s="71"/>
      <c r="B22" s="72"/>
      <c r="C22" s="77"/>
      <c r="D22" s="77"/>
      <c r="E22" s="42"/>
      <c r="F22" s="79"/>
      <c r="G22" s="79"/>
      <c r="H22" s="79"/>
      <c r="I22" s="55" t="s">
        <v>14</v>
      </c>
      <c r="J22" s="56"/>
      <c r="K22" s="101">
        <f>IF(F22&gt;E22*VLOOKUP(I22,Reiðskap!$C$4:$D$7,2),E22*VLOOKUP(I22,Reiðskap!$C$4:$D$7,2),F22)</f>
        <v>0</v>
      </c>
      <c r="L22" s="101"/>
      <c r="M22" s="102">
        <f t="shared" si="0"/>
        <v>0</v>
      </c>
      <c r="N22" s="102"/>
      <c r="O22" s="80" t="str">
        <f>IF(F22=0,"",M22*O7)</f>
        <v/>
      </c>
      <c r="P22" s="80"/>
      <c r="Q22" s="80" t="str">
        <f t="shared" si="1"/>
        <v/>
      </c>
      <c r="R22" s="80"/>
      <c r="S22" s="80"/>
      <c r="T22" s="104"/>
      <c r="U22" s="105"/>
    </row>
    <row r="23" spans="1:21" ht="15.75" customHeight="1" x14ac:dyDescent="0.2">
      <c r="A23" s="71"/>
      <c r="B23" s="72"/>
      <c r="C23" s="77"/>
      <c r="D23" s="77"/>
      <c r="E23" s="42"/>
      <c r="F23" s="79"/>
      <c r="G23" s="79"/>
      <c r="H23" s="79"/>
      <c r="I23" s="55" t="s">
        <v>14</v>
      </c>
      <c r="J23" s="56"/>
      <c r="K23" s="101">
        <f>IF(F23&gt;E23*VLOOKUP(I23,Reiðskap!$C$4:$D$7,2),E23*VLOOKUP(I23,Reiðskap!$C$4:$D$7,2),F23)</f>
        <v>0</v>
      </c>
      <c r="L23" s="101"/>
      <c r="M23" s="102">
        <f t="shared" si="0"/>
        <v>0</v>
      </c>
      <c r="N23" s="102"/>
      <c r="O23" s="80" t="str">
        <f>IF(F23=0,"",M23*O7)</f>
        <v/>
      </c>
      <c r="P23" s="80"/>
      <c r="Q23" s="80" t="str">
        <f t="shared" si="1"/>
        <v/>
      </c>
      <c r="R23" s="80"/>
      <c r="S23" s="80"/>
      <c r="T23" s="104"/>
      <c r="U23" s="105"/>
    </row>
    <row r="24" spans="1:21" ht="15.75" customHeight="1" x14ac:dyDescent="0.2">
      <c r="A24" s="71"/>
      <c r="B24" s="72"/>
      <c r="C24" s="77"/>
      <c r="D24" s="77"/>
      <c r="E24" s="42"/>
      <c r="F24" s="79"/>
      <c r="G24" s="79"/>
      <c r="H24" s="79"/>
      <c r="I24" s="55" t="s">
        <v>14</v>
      </c>
      <c r="J24" s="56"/>
      <c r="K24" s="101">
        <f>IF(F24&gt;E24*VLOOKUP(I24,Reiðskap!$C$4:$D$7,2),E24*VLOOKUP(I24,Reiðskap!$C$4:$D$7,2),F24)</f>
        <v>0</v>
      </c>
      <c r="L24" s="101"/>
      <c r="M24" s="102">
        <f t="shared" si="0"/>
        <v>0</v>
      </c>
      <c r="N24" s="102"/>
      <c r="O24" s="80" t="str">
        <f>IF(F24=0,"",M24*O7)</f>
        <v/>
      </c>
      <c r="P24" s="80"/>
      <c r="Q24" s="80" t="str">
        <f t="shared" si="1"/>
        <v/>
      </c>
      <c r="R24" s="80"/>
      <c r="S24" s="80"/>
      <c r="T24" s="104"/>
      <c r="U24" s="105"/>
    </row>
    <row r="25" spans="1:21" ht="15.75" customHeight="1" x14ac:dyDescent="0.2">
      <c r="A25" s="71"/>
      <c r="B25" s="72"/>
      <c r="C25" s="77"/>
      <c r="D25" s="77"/>
      <c r="E25" s="42"/>
      <c r="F25" s="79"/>
      <c r="G25" s="79"/>
      <c r="H25" s="79"/>
      <c r="I25" s="55" t="s">
        <v>14</v>
      </c>
      <c r="J25" s="56"/>
      <c r="K25" s="101">
        <f>IF(F25&gt;E25*VLOOKUP(I25,Reiðskap!$C$4:$D$7,2),E25*VLOOKUP(I25,Reiðskap!$C$4:$D$7,2),F25)</f>
        <v>0</v>
      </c>
      <c r="L25" s="101"/>
      <c r="M25" s="102">
        <f t="shared" si="0"/>
        <v>0</v>
      </c>
      <c r="N25" s="102"/>
      <c r="O25" s="80" t="str">
        <f>IF(F25=0,"",M25*O7)</f>
        <v/>
      </c>
      <c r="P25" s="80"/>
      <c r="Q25" s="80" t="str">
        <f t="shared" si="1"/>
        <v/>
      </c>
      <c r="R25" s="80"/>
      <c r="S25" s="80"/>
      <c r="T25" s="104"/>
      <c r="U25" s="105"/>
    </row>
    <row r="26" spans="1:21" ht="15.75" customHeight="1" x14ac:dyDescent="0.2">
      <c r="A26" s="71"/>
      <c r="B26" s="72"/>
      <c r="C26" s="77"/>
      <c r="D26" s="77"/>
      <c r="E26" s="42"/>
      <c r="F26" s="79"/>
      <c r="G26" s="79"/>
      <c r="H26" s="79"/>
      <c r="I26" s="55" t="s">
        <v>14</v>
      </c>
      <c r="J26" s="56"/>
      <c r="K26" s="101">
        <f>IF(F26&gt;E26*VLOOKUP(I26,Reiðskap!$C$4:$D$7,2),E26*VLOOKUP(I26,Reiðskap!$C$4:$D$7,2),F26)</f>
        <v>0</v>
      </c>
      <c r="L26" s="101"/>
      <c r="M26" s="102">
        <f t="shared" si="0"/>
        <v>0</v>
      </c>
      <c r="N26" s="102"/>
      <c r="O26" s="80" t="str">
        <f>IF(F26=0,"",M26*O7)</f>
        <v/>
      </c>
      <c r="P26" s="80"/>
      <c r="Q26" s="80" t="str">
        <f t="shared" si="1"/>
        <v/>
      </c>
      <c r="R26" s="80"/>
      <c r="S26" s="80"/>
      <c r="T26" s="104"/>
      <c r="U26" s="105"/>
    </row>
    <row r="27" spans="1:21" ht="15.75" customHeight="1" x14ac:dyDescent="0.2">
      <c r="A27" s="71"/>
      <c r="B27" s="72"/>
      <c r="C27" s="77"/>
      <c r="D27" s="77"/>
      <c r="E27" s="42"/>
      <c r="F27" s="79"/>
      <c r="G27" s="79"/>
      <c r="H27" s="79"/>
      <c r="I27" s="55" t="s">
        <v>14</v>
      </c>
      <c r="J27" s="56"/>
      <c r="K27" s="101">
        <f>IF(F27&gt;E27*VLOOKUP(I27,Reiðskap!$C$4:$D$7,2),E27*VLOOKUP(I27,Reiðskap!$C$4:$D$7,2),F27)</f>
        <v>0</v>
      </c>
      <c r="L27" s="101"/>
      <c r="M27" s="102">
        <f t="shared" si="0"/>
        <v>0</v>
      </c>
      <c r="N27" s="102"/>
      <c r="O27" s="80" t="str">
        <f>IF(F27=0,"",M27*O7)</f>
        <v/>
      </c>
      <c r="P27" s="80"/>
      <c r="Q27" s="80" t="str">
        <f t="shared" si="1"/>
        <v/>
      </c>
      <c r="R27" s="80"/>
      <c r="S27" s="80"/>
      <c r="T27" s="104"/>
      <c r="U27" s="105"/>
    </row>
    <row r="28" spans="1:21" ht="15.75" customHeight="1" x14ac:dyDescent="0.2">
      <c r="A28" s="71"/>
      <c r="B28" s="72"/>
      <c r="C28" s="77"/>
      <c r="D28" s="77"/>
      <c r="E28" s="42"/>
      <c r="F28" s="79"/>
      <c r="G28" s="79"/>
      <c r="H28" s="79"/>
      <c r="I28" s="55" t="s">
        <v>14</v>
      </c>
      <c r="J28" s="56"/>
      <c r="K28" s="101">
        <f>IF(F28&gt;E28*VLOOKUP(I28,Reiðskap!$C$4:$D$7,2),E28*VLOOKUP(I28,Reiðskap!$C$4:$D$7,2),F28)</f>
        <v>0</v>
      </c>
      <c r="L28" s="101"/>
      <c r="M28" s="102">
        <f t="shared" si="0"/>
        <v>0</v>
      </c>
      <c r="N28" s="102"/>
      <c r="O28" s="80" t="str">
        <f>IF(F28=0,"",M28*O7)</f>
        <v/>
      </c>
      <c r="P28" s="80"/>
      <c r="Q28" s="80" t="str">
        <f t="shared" si="1"/>
        <v/>
      </c>
      <c r="R28" s="80"/>
      <c r="S28" s="80"/>
      <c r="T28" s="104"/>
      <c r="U28" s="105"/>
    </row>
    <row r="29" spans="1:21" ht="15.75" customHeight="1" x14ac:dyDescent="0.2">
      <c r="A29" s="86"/>
      <c r="B29" s="87"/>
      <c r="C29" s="88"/>
      <c r="D29" s="88"/>
      <c r="E29" s="43"/>
      <c r="F29" s="99"/>
      <c r="G29" s="99"/>
      <c r="H29" s="99"/>
      <c r="I29" s="53" t="s">
        <v>14</v>
      </c>
      <c r="J29" s="54"/>
      <c r="K29" s="101">
        <f>IF(F29&gt;E29*VLOOKUP(I29,Reiðskap!$C$4:$D$7,2),E29*VLOOKUP(I29,Reiðskap!$C$4:$D$7,2),F29)</f>
        <v>0</v>
      </c>
      <c r="L29" s="101"/>
      <c r="M29" s="110">
        <f t="shared" si="0"/>
        <v>0</v>
      </c>
      <c r="N29" s="110"/>
      <c r="O29" s="109" t="str">
        <f>IF(F29=0,"",M29*O7)</f>
        <v/>
      </c>
      <c r="P29" s="109"/>
      <c r="Q29" s="80" t="str">
        <f t="shared" si="1"/>
        <v/>
      </c>
      <c r="R29" s="80"/>
      <c r="S29" s="80"/>
      <c r="T29" s="123"/>
      <c r="U29" s="124"/>
    </row>
    <row r="30" spans="1:21" ht="15.75" customHeight="1" x14ac:dyDescent="0.2">
      <c r="A30" s="44" t="s">
        <v>43</v>
      </c>
      <c r="B30" s="38"/>
      <c r="C30" s="38"/>
      <c r="D30" s="38"/>
      <c r="E30" s="39"/>
      <c r="F30" s="63">
        <f>SUM(F8:F29)</f>
        <v>0</v>
      </c>
      <c r="G30" s="100"/>
      <c r="H30" s="64"/>
      <c r="I30" s="63"/>
      <c r="J30" s="64"/>
      <c r="K30" s="108">
        <f>SUM(K8:K29)</f>
        <v>0</v>
      </c>
      <c r="L30" s="108"/>
      <c r="M30" s="108">
        <f>SUM(M8:M29)</f>
        <v>0</v>
      </c>
      <c r="N30" s="108"/>
      <c r="O30" s="108">
        <f>SUM(O8:O29)</f>
        <v>0</v>
      </c>
      <c r="P30" s="108"/>
      <c r="Q30" s="108">
        <f>SUM(Q8:Q29)</f>
        <v>0</v>
      </c>
      <c r="R30" s="108"/>
      <c r="S30" s="108"/>
      <c r="T30" s="125"/>
      <c r="U30" s="125"/>
    </row>
    <row r="31" spans="1:21" ht="15.75" customHeight="1" x14ac:dyDescent="0.3">
      <c r="A31" s="12"/>
      <c r="B31" s="12"/>
      <c r="C31" s="12"/>
      <c r="D31" s="12"/>
      <c r="E31" s="13"/>
      <c r="F31" s="13"/>
      <c r="G31" s="13"/>
      <c r="H31" s="13"/>
      <c r="I31" s="13"/>
      <c r="J31" s="13"/>
      <c r="K31" s="13"/>
      <c r="L31" s="14"/>
      <c r="M31" s="9"/>
      <c r="N31" s="9"/>
      <c r="O31" s="9"/>
      <c r="P31" s="9"/>
      <c r="Q31" s="9"/>
      <c r="R31" s="9"/>
      <c r="S31" s="9"/>
      <c r="T31" s="9"/>
      <c r="U31" s="9"/>
    </row>
    <row r="32" spans="1:21" s="9" customFormat="1" ht="15.75" customHeight="1" x14ac:dyDescent="0.3">
      <c r="A32" s="19" t="s">
        <v>44</v>
      </c>
      <c r="B32" s="19"/>
      <c r="C32" s="19"/>
      <c r="D32" s="19"/>
      <c r="E32" s="3"/>
      <c r="F32" s="3"/>
      <c r="G32" s="3"/>
      <c r="H32" s="3"/>
      <c r="I32" s="3"/>
      <c r="J32" s="3"/>
      <c r="K32" s="3"/>
      <c r="L32" s="3"/>
      <c r="M32" s="1"/>
      <c r="N32" s="1"/>
      <c r="O32" s="1"/>
      <c r="P32" s="1"/>
      <c r="Q32" s="1"/>
      <c r="R32" s="1"/>
      <c r="S32" s="1"/>
      <c r="T32" s="1"/>
      <c r="U32" s="1"/>
    </row>
    <row r="33" spans="1:21" s="9" customFormat="1" ht="12.75" customHeight="1" x14ac:dyDescent="0.3">
      <c r="A33" s="17" t="s">
        <v>45</v>
      </c>
      <c r="B33" s="89" t="s">
        <v>46</v>
      </c>
      <c r="C33" s="89"/>
      <c r="D33" s="89"/>
      <c r="E33" s="52" t="s">
        <v>47</v>
      </c>
      <c r="F33" s="52"/>
      <c r="G33" s="52"/>
      <c r="H33" s="52"/>
      <c r="I33" s="52" t="s">
        <v>48</v>
      </c>
      <c r="J33" s="52"/>
      <c r="K33" s="52"/>
      <c r="L33" s="52"/>
      <c r="M33" s="52" t="s">
        <v>49</v>
      </c>
      <c r="N33" s="52"/>
      <c r="O33" s="52"/>
      <c r="P33" s="52"/>
      <c r="Q33" s="52"/>
      <c r="R33" s="52"/>
      <c r="S33" s="89" t="s">
        <v>41</v>
      </c>
      <c r="T33" s="89"/>
      <c r="U33" s="89"/>
    </row>
    <row r="34" spans="1:21" ht="15.2" customHeight="1" x14ac:dyDescent="0.2">
      <c r="A34" s="46">
        <v>1</v>
      </c>
      <c r="B34" s="49"/>
      <c r="C34" s="49"/>
      <c r="D34" s="49"/>
      <c r="E34" s="49"/>
      <c r="F34" s="49"/>
      <c r="G34" s="49"/>
      <c r="H34" s="49"/>
      <c r="I34" s="49"/>
      <c r="J34" s="49"/>
      <c r="K34" s="49"/>
      <c r="L34" s="49"/>
      <c r="M34" s="49"/>
      <c r="N34" s="49"/>
      <c r="O34" s="49"/>
      <c r="P34" s="49"/>
      <c r="Q34" s="49"/>
      <c r="R34" s="49"/>
      <c r="S34" s="117" t="str">
        <f>+IF(O34="","",$Q$30)</f>
        <v/>
      </c>
      <c r="T34" s="117"/>
      <c r="U34" s="118"/>
    </row>
    <row r="35" spans="1:21" s="8" customFormat="1" ht="15" customHeight="1" x14ac:dyDescent="0.2">
      <c r="A35" s="47">
        <v>2</v>
      </c>
      <c r="B35" s="50"/>
      <c r="C35" s="50"/>
      <c r="D35" s="50"/>
      <c r="E35" s="50"/>
      <c r="F35" s="50"/>
      <c r="G35" s="50"/>
      <c r="H35" s="50"/>
      <c r="I35" s="50"/>
      <c r="J35" s="50"/>
      <c r="K35" s="50"/>
      <c r="L35" s="50"/>
      <c r="M35" s="50"/>
      <c r="N35" s="50"/>
      <c r="O35" s="50"/>
      <c r="P35" s="50"/>
      <c r="Q35" s="50"/>
      <c r="R35" s="50"/>
      <c r="S35" s="119" t="str">
        <f t="shared" ref="S35:S39" si="2">+IF(O35="","",$Q$30)</f>
        <v/>
      </c>
      <c r="T35" s="119"/>
      <c r="U35" s="120"/>
    </row>
    <row r="36" spans="1:21" s="5" customFormat="1" ht="16.5" x14ac:dyDescent="0.25">
      <c r="A36" s="47">
        <v>3</v>
      </c>
      <c r="B36" s="50"/>
      <c r="C36" s="50"/>
      <c r="D36" s="50"/>
      <c r="E36" s="50"/>
      <c r="F36" s="50"/>
      <c r="G36" s="50"/>
      <c r="H36" s="50"/>
      <c r="I36" s="50"/>
      <c r="J36" s="50"/>
      <c r="K36" s="50"/>
      <c r="L36" s="50"/>
      <c r="M36" s="50"/>
      <c r="N36" s="50"/>
      <c r="O36" s="50"/>
      <c r="P36" s="50"/>
      <c r="Q36" s="50"/>
      <c r="R36" s="50"/>
      <c r="S36" s="119" t="str">
        <f t="shared" si="2"/>
        <v/>
      </c>
      <c r="T36" s="119"/>
      <c r="U36" s="120"/>
    </row>
    <row r="37" spans="1:21" s="5" customFormat="1" ht="16.5" x14ac:dyDescent="0.25">
      <c r="A37" s="47">
        <v>4</v>
      </c>
      <c r="B37" s="50"/>
      <c r="C37" s="50"/>
      <c r="D37" s="50"/>
      <c r="E37" s="50"/>
      <c r="F37" s="50"/>
      <c r="G37" s="50"/>
      <c r="H37" s="50"/>
      <c r="I37" s="50"/>
      <c r="J37" s="50"/>
      <c r="K37" s="50"/>
      <c r="L37" s="50"/>
      <c r="M37" s="50"/>
      <c r="N37" s="50"/>
      <c r="O37" s="50"/>
      <c r="P37" s="50"/>
      <c r="Q37" s="50"/>
      <c r="R37" s="50"/>
      <c r="S37" s="119" t="str">
        <f t="shared" si="2"/>
        <v/>
      </c>
      <c r="T37" s="119"/>
      <c r="U37" s="120"/>
    </row>
    <row r="38" spans="1:21" s="5" customFormat="1" ht="16.5" x14ac:dyDescent="0.25">
      <c r="A38" s="47">
        <v>5</v>
      </c>
      <c r="B38" s="50"/>
      <c r="C38" s="50"/>
      <c r="D38" s="50"/>
      <c r="E38" s="50"/>
      <c r="F38" s="50"/>
      <c r="G38" s="50"/>
      <c r="H38" s="50"/>
      <c r="I38" s="50"/>
      <c r="J38" s="50"/>
      <c r="K38" s="50"/>
      <c r="L38" s="50"/>
      <c r="M38" s="50"/>
      <c r="N38" s="50"/>
      <c r="O38" s="50"/>
      <c r="P38" s="50"/>
      <c r="Q38" s="50"/>
      <c r="R38" s="50"/>
      <c r="S38" s="119" t="str">
        <f t="shared" si="2"/>
        <v/>
      </c>
      <c r="T38" s="119"/>
      <c r="U38" s="120"/>
    </row>
    <row r="39" spans="1:21" s="5" customFormat="1" ht="16.5" x14ac:dyDescent="0.25">
      <c r="A39" s="48">
        <v>6</v>
      </c>
      <c r="B39" s="51"/>
      <c r="C39" s="51"/>
      <c r="D39" s="51"/>
      <c r="E39" s="51"/>
      <c r="F39" s="51"/>
      <c r="G39" s="51"/>
      <c r="H39" s="51"/>
      <c r="I39" s="51"/>
      <c r="J39" s="51"/>
      <c r="K39" s="51"/>
      <c r="L39" s="51"/>
      <c r="M39" s="51"/>
      <c r="N39" s="51"/>
      <c r="O39" s="51"/>
      <c r="P39" s="51"/>
      <c r="Q39" s="51"/>
      <c r="R39" s="51"/>
      <c r="S39" s="121" t="str">
        <f t="shared" si="2"/>
        <v/>
      </c>
      <c r="T39" s="121"/>
      <c r="U39" s="122"/>
    </row>
    <row r="40" spans="1:21" s="5" customFormat="1" ht="16.5" x14ac:dyDescent="0.25">
      <c r="A40" s="27"/>
      <c r="B40" s="73"/>
      <c r="C40" s="73"/>
      <c r="D40" s="73"/>
      <c r="E40" s="73"/>
      <c r="F40" s="73"/>
      <c r="G40" s="73"/>
      <c r="H40" s="73"/>
      <c r="I40" s="36"/>
      <c r="J40" s="45"/>
      <c r="K40" s="45"/>
      <c r="L40" s="45"/>
      <c r="M40" s="45"/>
      <c r="N40" s="45"/>
      <c r="O40" s="73"/>
      <c r="P40" s="73"/>
      <c r="Q40" s="73"/>
      <c r="R40" s="73"/>
      <c r="S40" s="73"/>
      <c r="T40" s="73"/>
      <c r="U40" s="73"/>
    </row>
    <row r="41" spans="1:21" s="5" customFormat="1" ht="16.5" customHeight="1" x14ac:dyDescent="0.25">
      <c r="A41" s="25" t="s">
        <v>9</v>
      </c>
      <c r="B41" s="26"/>
      <c r="C41" s="26"/>
      <c r="D41" s="126"/>
      <c r="E41" s="126"/>
      <c r="F41" s="126"/>
      <c r="G41" s="126"/>
      <c r="H41" s="126"/>
      <c r="I41" s="126"/>
      <c r="J41" s="126"/>
      <c r="K41" s="126"/>
      <c r="L41" s="126"/>
      <c r="M41" s="126"/>
      <c r="N41" s="126"/>
      <c r="O41" s="126"/>
      <c r="P41" s="126"/>
      <c r="Q41" s="126"/>
      <c r="R41" s="126"/>
      <c r="S41" s="126"/>
      <c r="T41" s="126"/>
      <c r="U41" s="127"/>
    </row>
    <row r="42" spans="1:21" s="5" customFormat="1" ht="16.5" customHeight="1" x14ac:dyDescent="0.25">
      <c r="A42" s="128"/>
      <c r="B42" s="129"/>
      <c r="C42" s="129"/>
      <c r="D42" s="129"/>
      <c r="E42" s="129"/>
      <c r="F42" s="129"/>
      <c r="G42" s="129"/>
      <c r="H42" s="129"/>
      <c r="I42" s="129"/>
      <c r="J42" s="129"/>
      <c r="K42" s="129"/>
      <c r="L42" s="129"/>
      <c r="M42" s="129"/>
      <c r="N42" s="129"/>
      <c r="O42" s="129"/>
      <c r="P42" s="129"/>
      <c r="Q42" s="129"/>
      <c r="R42" s="129"/>
      <c r="S42" s="129"/>
      <c r="T42" s="129"/>
      <c r="U42" s="130"/>
    </row>
    <row r="43" spans="1:21" s="5" customFormat="1" ht="16.5" customHeight="1" x14ac:dyDescent="0.25">
      <c r="A43" s="128"/>
      <c r="B43" s="129"/>
      <c r="C43" s="129"/>
      <c r="D43" s="129"/>
      <c r="E43" s="129"/>
      <c r="F43" s="129"/>
      <c r="G43" s="129"/>
      <c r="H43" s="129"/>
      <c r="I43" s="129"/>
      <c r="J43" s="129"/>
      <c r="K43" s="129"/>
      <c r="L43" s="129"/>
      <c r="M43" s="129"/>
      <c r="N43" s="129"/>
      <c r="O43" s="129"/>
      <c r="P43" s="129"/>
      <c r="Q43" s="129"/>
      <c r="R43" s="129"/>
      <c r="S43" s="129"/>
      <c r="T43" s="129"/>
      <c r="U43" s="130"/>
    </row>
    <row r="44" spans="1:21" ht="16.5" customHeight="1" x14ac:dyDescent="0.25">
      <c r="A44" s="135"/>
      <c r="B44" s="136"/>
      <c r="C44" s="136"/>
      <c r="D44" s="136"/>
      <c r="E44" s="136"/>
      <c r="F44" s="136"/>
      <c r="G44" s="136"/>
      <c r="H44" s="136"/>
      <c r="I44" s="136"/>
      <c r="J44" s="136"/>
      <c r="K44" s="136"/>
      <c r="L44" s="136"/>
      <c r="M44" s="136"/>
      <c r="N44" s="136"/>
      <c r="O44" s="136"/>
      <c r="P44" s="136"/>
      <c r="Q44" s="136"/>
      <c r="R44" s="136"/>
      <c r="S44" s="136"/>
      <c r="T44" s="136"/>
      <c r="U44" s="137"/>
    </row>
    <row r="45" spans="1:21" s="2" customFormat="1" ht="16.5" x14ac:dyDescent="0.3">
      <c r="A45" s="16"/>
      <c r="B45" s="16"/>
      <c r="C45" s="16"/>
      <c r="D45" s="16"/>
      <c r="E45" s="16"/>
      <c r="F45" s="16"/>
      <c r="G45" s="24"/>
      <c r="H45" s="1"/>
      <c r="I45" s="1"/>
      <c r="J45" s="1"/>
      <c r="K45" s="24"/>
      <c r="L45" s="24"/>
      <c r="M45" s="24"/>
      <c r="N45" s="131" t="s">
        <v>11</v>
      </c>
      <c r="O45" s="132"/>
      <c r="P45" s="133"/>
      <c r="Q45" s="133"/>
      <c r="R45" s="133"/>
      <c r="S45" s="133"/>
      <c r="T45" s="133"/>
      <c r="U45" s="134"/>
    </row>
    <row r="46" spans="1:21" ht="12.75" customHeight="1" x14ac:dyDescent="0.2">
      <c r="A46" s="7"/>
      <c r="B46" s="7"/>
      <c r="C46" s="7"/>
      <c r="D46" s="7"/>
      <c r="E46" s="7"/>
      <c r="F46" s="7"/>
      <c r="G46" s="7"/>
      <c r="H46" s="111" t="s">
        <v>3</v>
      </c>
      <c r="I46" s="111"/>
      <c r="J46" s="111"/>
      <c r="K46" s="111"/>
      <c r="L46" s="112">
        <f ca="1">TODAY()</f>
        <v>44741</v>
      </c>
      <c r="M46" s="112"/>
      <c r="N46" s="113"/>
      <c r="O46" s="65"/>
      <c r="P46" s="66"/>
      <c r="Q46" s="66"/>
      <c r="R46" s="66"/>
      <c r="S46" s="66"/>
      <c r="T46" s="66"/>
      <c r="U46" s="67"/>
    </row>
    <row r="47" spans="1:21" ht="13.5" customHeight="1" x14ac:dyDescent="0.25">
      <c r="A47" s="3"/>
      <c r="B47" s="3"/>
      <c r="C47" s="3"/>
      <c r="D47" s="3"/>
      <c r="E47" s="3"/>
      <c r="F47" s="3"/>
      <c r="G47" s="3"/>
      <c r="H47" s="3"/>
      <c r="I47" s="3"/>
      <c r="J47" s="3"/>
      <c r="K47" s="3"/>
      <c r="L47" s="3"/>
      <c r="M47" s="3"/>
      <c r="N47" s="3"/>
      <c r="O47" s="20" t="s">
        <v>8</v>
      </c>
      <c r="P47" s="20"/>
      <c r="Q47" s="20"/>
      <c r="R47" s="20"/>
    </row>
    <row r="48" spans="1:21" s="2" customFormat="1" ht="15.2" customHeight="1" x14ac:dyDescent="0.3">
      <c r="A48" s="3"/>
      <c r="B48" s="3"/>
      <c r="C48" s="3"/>
      <c r="D48" s="3"/>
      <c r="E48" s="3"/>
      <c r="F48" s="3"/>
      <c r="G48" s="15"/>
      <c r="H48" s="15"/>
      <c r="I48" s="15"/>
      <c r="J48" s="15"/>
      <c r="K48" s="15"/>
      <c r="L48" s="15"/>
      <c r="M48" s="1"/>
      <c r="N48" s="1"/>
      <c r="O48" s="1"/>
      <c r="P48" s="1"/>
      <c r="Q48" s="1"/>
      <c r="R48" s="1"/>
      <c r="S48" s="1"/>
      <c r="T48" s="1"/>
      <c r="U48" s="1"/>
    </row>
    <row r="49" spans="1:21" s="2" customFormat="1" ht="12.75" customHeight="1" x14ac:dyDescent="0.3">
      <c r="A49" s="4"/>
      <c r="B49" s="4"/>
      <c r="C49" s="4"/>
      <c r="D49" s="4"/>
      <c r="E49" s="4"/>
      <c r="F49" s="10"/>
      <c r="G49" s="4"/>
      <c r="H49" s="4"/>
      <c r="I49" s="4"/>
      <c r="J49" s="4"/>
      <c r="K49" s="4"/>
      <c r="L49" s="4"/>
    </row>
    <row r="50" spans="1:21" s="2" customFormat="1" ht="12.75" customHeight="1" x14ac:dyDescent="0.3">
      <c r="A50" s="4"/>
      <c r="B50" s="4"/>
      <c r="C50" s="4"/>
      <c r="D50" s="4"/>
      <c r="E50" s="4"/>
      <c r="F50" s="11"/>
      <c r="G50" s="4"/>
      <c r="H50" s="4"/>
      <c r="I50" s="4"/>
      <c r="J50" s="4"/>
      <c r="K50" s="4"/>
      <c r="L50" s="4"/>
    </row>
    <row r="51" spans="1:21" s="2" customFormat="1" ht="16.5" x14ac:dyDescent="0.3">
      <c r="A51" s="4"/>
      <c r="B51" s="4"/>
      <c r="C51" s="4"/>
      <c r="D51" s="4"/>
      <c r="E51" s="4"/>
      <c r="F51" s="11"/>
      <c r="G51" s="4"/>
      <c r="H51" s="4"/>
      <c r="I51" s="4"/>
      <c r="J51" s="4"/>
      <c r="K51" s="4"/>
      <c r="L51" s="4"/>
    </row>
    <row r="52" spans="1:21" s="2" customFormat="1" ht="16.5" x14ac:dyDescent="0.3"/>
    <row r="53" spans="1:21" s="2" customFormat="1" ht="16.5" x14ac:dyDescent="0.3"/>
    <row r="54" spans="1:21" s="2" customFormat="1" ht="16.5" x14ac:dyDescent="0.3"/>
    <row r="55" spans="1:21" s="2" customFormat="1" ht="16.5" x14ac:dyDescent="0.3"/>
    <row r="56" spans="1:21" s="2" customFormat="1" ht="16.5" x14ac:dyDescent="0.3"/>
    <row r="57" spans="1:21" s="2" customFormat="1" ht="16.5" x14ac:dyDescent="0.3"/>
    <row r="58" spans="1:21" ht="16.5" x14ac:dyDescent="0.3">
      <c r="A58" s="2"/>
      <c r="B58" s="2"/>
      <c r="C58" s="2"/>
      <c r="D58" s="2"/>
      <c r="E58" s="2"/>
      <c r="F58" s="2"/>
      <c r="G58" s="2"/>
      <c r="H58" s="2"/>
      <c r="I58" s="2"/>
      <c r="J58" s="2"/>
      <c r="K58" s="2"/>
      <c r="L58" s="2"/>
      <c r="M58" s="2"/>
      <c r="N58" s="2"/>
      <c r="O58" s="2"/>
      <c r="P58" s="2"/>
      <c r="Q58" s="2"/>
      <c r="R58" s="2"/>
      <c r="S58" s="2"/>
      <c r="T58" s="2"/>
      <c r="U58" s="2"/>
    </row>
  </sheetData>
  <mergeCells count="278">
    <mergeCell ref="H46:K46"/>
    <mergeCell ref="L46:N46"/>
    <mergeCell ref="A5:C5"/>
    <mergeCell ref="O40:R40"/>
    <mergeCell ref="S34:U34"/>
    <mergeCell ref="S35:U35"/>
    <mergeCell ref="S36:U36"/>
    <mergeCell ref="S37:U37"/>
    <mergeCell ref="S38:U38"/>
    <mergeCell ref="S39:U39"/>
    <mergeCell ref="S40:U40"/>
    <mergeCell ref="E40:H40"/>
    <mergeCell ref="Q27:S27"/>
    <mergeCell ref="T29:U29"/>
    <mergeCell ref="T30:U30"/>
    <mergeCell ref="K29:L29"/>
    <mergeCell ref="K30:L30"/>
    <mergeCell ref="S33:U33"/>
    <mergeCell ref="Q29:S29"/>
    <mergeCell ref="Q30:S30"/>
    <mergeCell ref="O29:P29"/>
    <mergeCell ref="O30:P30"/>
    <mergeCell ref="M28:N28"/>
    <mergeCell ref="M29:N29"/>
    <mergeCell ref="M30:N30"/>
    <mergeCell ref="M33:R33"/>
    <mergeCell ref="T8:U8"/>
    <mergeCell ref="T9:U9"/>
    <mergeCell ref="T10:U10"/>
    <mergeCell ref="T11:U11"/>
    <mergeCell ref="T12:U12"/>
    <mergeCell ref="O25:P25"/>
    <mergeCell ref="O26:P26"/>
    <mergeCell ref="O27:P27"/>
    <mergeCell ref="O28:P28"/>
    <mergeCell ref="T20:U20"/>
    <mergeCell ref="T21:U21"/>
    <mergeCell ref="T22:U22"/>
    <mergeCell ref="T23:U23"/>
    <mergeCell ref="T24:U24"/>
    <mergeCell ref="Q22:S22"/>
    <mergeCell ref="Q23:S23"/>
    <mergeCell ref="Q24:S24"/>
    <mergeCell ref="Q25:S25"/>
    <mergeCell ref="T25:U25"/>
    <mergeCell ref="T26:U26"/>
    <mergeCell ref="T27:U27"/>
    <mergeCell ref="T28:U28"/>
    <mergeCell ref="Q28:S28"/>
    <mergeCell ref="Q26:S26"/>
    <mergeCell ref="T18:U18"/>
    <mergeCell ref="Q12:S12"/>
    <mergeCell ref="Q13:S13"/>
    <mergeCell ref="Q14:S14"/>
    <mergeCell ref="Q15:S15"/>
    <mergeCell ref="T13:U13"/>
    <mergeCell ref="T14:U14"/>
    <mergeCell ref="T15:U15"/>
    <mergeCell ref="T16:U16"/>
    <mergeCell ref="T17:U17"/>
    <mergeCell ref="O12:P12"/>
    <mergeCell ref="M22:N22"/>
    <mergeCell ref="M23:N23"/>
    <mergeCell ref="M24:N24"/>
    <mergeCell ref="M25:N25"/>
    <mergeCell ref="T19:U19"/>
    <mergeCell ref="O19:P19"/>
    <mergeCell ref="O20:P20"/>
    <mergeCell ref="O21:P21"/>
    <mergeCell ref="O22:P22"/>
    <mergeCell ref="O23:P23"/>
    <mergeCell ref="O24:P24"/>
    <mergeCell ref="O13:P13"/>
    <mergeCell ref="O14:P14"/>
    <mergeCell ref="O15:P15"/>
    <mergeCell ref="O16:P16"/>
    <mergeCell ref="O17:P17"/>
    <mergeCell ref="O18:P18"/>
    <mergeCell ref="Q16:S16"/>
    <mergeCell ref="Q17:S17"/>
    <mergeCell ref="Q18:S18"/>
    <mergeCell ref="Q19:S19"/>
    <mergeCell ref="Q20:S20"/>
    <mergeCell ref="Q21:S21"/>
    <mergeCell ref="M26:N26"/>
    <mergeCell ref="M27:N27"/>
    <mergeCell ref="M16:N16"/>
    <mergeCell ref="M17:N17"/>
    <mergeCell ref="M18:N18"/>
    <mergeCell ref="M19:N19"/>
    <mergeCell ref="M20:N20"/>
    <mergeCell ref="M21:N21"/>
    <mergeCell ref="M8:N8"/>
    <mergeCell ref="M9:N9"/>
    <mergeCell ref="M10:N10"/>
    <mergeCell ref="M11:N11"/>
    <mergeCell ref="M12:N12"/>
    <mergeCell ref="M13:N13"/>
    <mergeCell ref="M14:N14"/>
    <mergeCell ref="M15:N15"/>
    <mergeCell ref="F26:H26"/>
    <mergeCell ref="F27:H27"/>
    <mergeCell ref="F16:H16"/>
    <mergeCell ref="F17:H17"/>
    <mergeCell ref="F18:H18"/>
    <mergeCell ref="F19:H19"/>
    <mergeCell ref="F20:H20"/>
    <mergeCell ref="F21:H21"/>
    <mergeCell ref="K28:L28"/>
    <mergeCell ref="K19:L19"/>
    <mergeCell ref="K20:L20"/>
    <mergeCell ref="K21:L21"/>
    <mergeCell ref="K25:L25"/>
    <mergeCell ref="K26:L26"/>
    <mergeCell ref="K27:L27"/>
    <mergeCell ref="K16:L16"/>
    <mergeCell ref="K17:L17"/>
    <mergeCell ref="K18:L18"/>
    <mergeCell ref="K22:L22"/>
    <mergeCell ref="K23:L23"/>
    <mergeCell ref="K24:L24"/>
    <mergeCell ref="K8:L8"/>
    <mergeCell ref="K9:L9"/>
    <mergeCell ref="K10:L10"/>
    <mergeCell ref="K11:L11"/>
    <mergeCell ref="K12:L12"/>
    <mergeCell ref="F22:H22"/>
    <mergeCell ref="F23:H23"/>
    <mergeCell ref="F24:H24"/>
    <mergeCell ref="F25:H25"/>
    <mergeCell ref="K13:L13"/>
    <mergeCell ref="K14:L14"/>
    <mergeCell ref="K15:L15"/>
    <mergeCell ref="A29:B29"/>
    <mergeCell ref="C29:D29"/>
    <mergeCell ref="B33:D33"/>
    <mergeCell ref="A1:C1"/>
    <mergeCell ref="A2:C2"/>
    <mergeCell ref="A19:B19"/>
    <mergeCell ref="A42:U42"/>
    <mergeCell ref="T7:U7"/>
    <mergeCell ref="C7:D7"/>
    <mergeCell ref="F7:H7"/>
    <mergeCell ref="K7:L7"/>
    <mergeCell ref="M7:N7"/>
    <mergeCell ref="K1:L1"/>
    <mergeCell ref="K2:L2"/>
    <mergeCell ref="D4:L4"/>
    <mergeCell ref="D5:L5"/>
    <mergeCell ref="S4:U4"/>
    <mergeCell ref="S5:U5"/>
    <mergeCell ref="N4:R4"/>
    <mergeCell ref="N5:R5"/>
    <mergeCell ref="T1:U1"/>
    <mergeCell ref="T2:U2"/>
    <mergeCell ref="C14:D14"/>
    <mergeCell ref="C15:D15"/>
    <mergeCell ref="D41:U41"/>
    <mergeCell ref="C11:D11"/>
    <mergeCell ref="F8:H8"/>
    <mergeCell ref="F9:H9"/>
    <mergeCell ref="F10:H10"/>
    <mergeCell ref="F11:H11"/>
    <mergeCell ref="Q8:S8"/>
    <mergeCell ref="Q9:S9"/>
    <mergeCell ref="Q10:S10"/>
    <mergeCell ref="Q11:S11"/>
    <mergeCell ref="O8:P8"/>
    <mergeCell ref="O9:P9"/>
    <mergeCell ref="O10:P10"/>
    <mergeCell ref="O11:P11"/>
    <mergeCell ref="I8:J8"/>
    <mergeCell ref="C16:D16"/>
    <mergeCell ref="C8:D8"/>
    <mergeCell ref="C9:D9"/>
    <mergeCell ref="C10:D10"/>
    <mergeCell ref="I9:J9"/>
    <mergeCell ref="I10:J10"/>
    <mergeCell ref="I11:J11"/>
    <mergeCell ref="C24:D24"/>
    <mergeCell ref="C25:D25"/>
    <mergeCell ref="A23:B23"/>
    <mergeCell ref="A13:B13"/>
    <mergeCell ref="A14:B14"/>
    <mergeCell ref="A15:B15"/>
    <mergeCell ref="A16:B16"/>
    <mergeCell ref="A17:B17"/>
    <mergeCell ref="A18:B18"/>
    <mergeCell ref="A4:C4"/>
    <mergeCell ref="D1:I1"/>
    <mergeCell ref="I7:J7"/>
    <mergeCell ref="C18:D18"/>
    <mergeCell ref="C19:D19"/>
    <mergeCell ref="C20:D20"/>
    <mergeCell ref="C21:D21"/>
    <mergeCell ref="C22:D22"/>
    <mergeCell ref="C23:D23"/>
    <mergeCell ref="F12:H12"/>
    <mergeCell ref="F13:H13"/>
    <mergeCell ref="F14:H14"/>
    <mergeCell ref="F15:H15"/>
    <mergeCell ref="C12:D12"/>
    <mergeCell ref="C13:D13"/>
    <mergeCell ref="C17:D17"/>
    <mergeCell ref="I18:J18"/>
    <mergeCell ref="A43:U43"/>
    <mergeCell ref="A44:U44"/>
    <mergeCell ref="O45:U46"/>
    <mergeCell ref="A7:B7"/>
    <mergeCell ref="A8:B8"/>
    <mergeCell ref="A9:B9"/>
    <mergeCell ref="A10:B10"/>
    <mergeCell ref="A11:B11"/>
    <mergeCell ref="A12:B12"/>
    <mergeCell ref="A24:B24"/>
    <mergeCell ref="B38:D38"/>
    <mergeCell ref="B39:D39"/>
    <mergeCell ref="B40:D40"/>
    <mergeCell ref="B35:D35"/>
    <mergeCell ref="B36:D36"/>
    <mergeCell ref="B37:D37"/>
    <mergeCell ref="B34:D34"/>
    <mergeCell ref="A25:B25"/>
    <mergeCell ref="A26:B26"/>
    <mergeCell ref="A27:B27"/>
    <mergeCell ref="A28:B28"/>
    <mergeCell ref="A20:B20"/>
    <mergeCell ref="A21:B21"/>
    <mergeCell ref="A22:B22"/>
    <mergeCell ref="E33:H33"/>
    <mergeCell ref="E34:H34"/>
    <mergeCell ref="D2:J2"/>
    <mergeCell ref="N1:S1"/>
    <mergeCell ref="N2:S2"/>
    <mergeCell ref="I30:J30"/>
    <mergeCell ref="I21:J21"/>
    <mergeCell ref="I22:J22"/>
    <mergeCell ref="I23:J23"/>
    <mergeCell ref="I24:J24"/>
    <mergeCell ref="I25:J25"/>
    <mergeCell ref="I26:J26"/>
    <mergeCell ref="I27:J27"/>
    <mergeCell ref="I28:J28"/>
    <mergeCell ref="I20:J20"/>
    <mergeCell ref="O7:P7"/>
    <mergeCell ref="Q7:S7"/>
    <mergeCell ref="C26:D26"/>
    <mergeCell ref="C27:D27"/>
    <mergeCell ref="C28:D28"/>
    <mergeCell ref="F28:H28"/>
    <mergeCell ref="I19:J19"/>
    <mergeCell ref="F29:H29"/>
    <mergeCell ref="F30:H30"/>
    <mergeCell ref="I33:L33"/>
    <mergeCell ref="I34:L34"/>
    <mergeCell ref="I35:L35"/>
    <mergeCell ref="I36:L36"/>
    <mergeCell ref="I37:L37"/>
    <mergeCell ref="I38:L38"/>
    <mergeCell ref="I39:L39"/>
    <mergeCell ref="I29:J29"/>
    <mergeCell ref="I12:J12"/>
    <mergeCell ref="I13:J13"/>
    <mergeCell ref="I14:J14"/>
    <mergeCell ref="I15:J15"/>
    <mergeCell ref="I16:J16"/>
    <mergeCell ref="I17:J17"/>
    <mergeCell ref="M34:R34"/>
    <mergeCell ref="M35:R35"/>
    <mergeCell ref="M36:R36"/>
    <mergeCell ref="M37:R37"/>
    <mergeCell ref="M38:R38"/>
    <mergeCell ref="M39:R39"/>
    <mergeCell ref="E35:H35"/>
    <mergeCell ref="E36:H36"/>
    <mergeCell ref="E37:H37"/>
    <mergeCell ref="E38:H38"/>
    <mergeCell ref="E39:H39"/>
  </mergeCells>
  <printOptions horizontalCentered="1"/>
  <pageMargins left="0.19685039370078741" right="0.19685039370078741" top="1.1811023622047245" bottom="0.78740157480314965" header="0.31496062992125984" footer="0.31496062992125984"/>
  <pageSetup paperSize="9" orientation="portrait" r:id="rId1"/>
  <headerFooter>
    <oddHeader>&amp;L&amp;"Arial,Fed"&amp;20&amp;K002060Avrokning&amp;R&amp;G</oddHeader>
    <oddFooter>&amp;C&amp;8Trygdargrunnur Fiskivinnunnar
Tinghúsvegur 14  |  Postboks 3025  |  110  Tórshavn
Tel 353020  |  Faks 353025  |  info@trygdargrunnurin.fo  |  www.trygdargrunnurin.fo</oddFooter>
  </headerFooter>
  <legacy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Reiðskap!$C$4:$C$7</xm:f>
          </x14:formula1>
          <xm:sqref>I8:J29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C5" sqref="C5"/>
    </sheetView>
  </sheetViews>
  <sheetFormatPr defaultRowHeight="12.75" x14ac:dyDescent="0.2"/>
  <cols>
    <col min="3" max="3" width="11.5703125" bestFit="1" customWidth="1"/>
    <col min="4" max="4" width="16" bestFit="1" customWidth="1"/>
  </cols>
  <sheetData>
    <row r="1" spans="1:4" x14ac:dyDescent="0.2">
      <c r="A1" s="22" t="s">
        <v>12</v>
      </c>
    </row>
    <row r="3" spans="1:4" x14ac:dyDescent="0.2">
      <c r="C3" s="22" t="s">
        <v>13</v>
      </c>
      <c r="D3" s="22" t="s">
        <v>16</v>
      </c>
    </row>
    <row r="4" spans="1:4" x14ac:dyDescent="0.2">
      <c r="C4" s="22" t="s">
        <v>15</v>
      </c>
      <c r="D4" s="23">
        <v>3000</v>
      </c>
    </row>
    <row r="5" spans="1:4" x14ac:dyDescent="0.2">
      <c r="C5" s="22" t="s">
        <v>26</v>
      </c>
      <c r="D5" s="23">
        <v>500</v>
      </c>
    </row>
    <row r="6" spans="1:4" x14ac:dyDescent="0.2">
      <c r="C6" s="22" t="s">
        <v>17</v>
      </c>
      <c r="D6" s="23">
        <v>1500</v>
      </c>
    </row>
    <row r="7" spans="1:4" x14ac:dyDescent="0.2">
      <c r="C7" s="22" t="s">
        <v>14</v>
      </c>
      <c r="D7" s="23"/>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D16"/>
  <sheetViews>
    <sheetView workbookViewId="0">
      <selection activeCell="C19" sqref="C19"/>
    </sheetView>
  </sheetViews>
  <sheetFormatPr defaultRowHeight="12.75" x14ac:dyDescent="0.2"/>
  <cols>
    <col min="2" max="2" width="10.7109375" bestFit="1" customWidth="1"/>
    <col min="3" max="3" width="90.140625" style="31" bestFit="1" customWidth="1"/>
    <col min="4" max="4" width="9.140625" style="29"/>
  </cols>
  <sheetData>
    <row r="8" spans="2:4" x14ac:dyDescent="0.2">
      <c r="B8" s="32" t="s">
        <v>7</v>
      </c>
      <c r="C8" s="32" t="s">
        <v>25</v>
      </c>
    </row>
    <row r="9" spans="2:4" x14ac:dyDescent="0.2">
      <c r="B9" s="32" t="s">
        <v>0</v>
      </c>
      <c r="C9" s="32" t="s">
        <v>24</v>
      </c>
    </row>
    <row r="10" spans="2:4" x14ac:dyDescent="0.2">
      <c r="B10" s="32" t="s">
        <v>6</v>
      </c>
      <c r="C10" s="33" t="s">
        <v>23</v>
      </c>
    </row>
    <row r="11" spans="2:4" x14ac:dyDescent="0.2">
      <c r="B11" s="32" t="s">
        <v>1</v>
      </c>
      <c r="C11" s="32" t="s">
        <v>22</v>
      </c>
      <c r="D11" s="28"/>
    </row>
    <row r="12" spans="2:4" x14ac:dyDescent="0.2">
      <c r="B12" s="34" t="s">
        <v>4</v>
      </c>
      <c r="C12" s="34" t="s">
        <v>21</v>
      </c>
    </row>
    <row r="13" spans="2:4" x14ac:dyDescent="0.2">
      <c r="B13" s="34" t="s">
        <v>5</v>
      </c>
      <c r="C13" s="34"/>
    </row>
    <row r="14" spans="2:4" x14ac:dyDescent="0.2">
      <c r="B14" s="35">
        <v>0.45</v>
      </c>
      <c r="C14" s="35" t="s">
        <v>20</v>
      </c>
    </row>
    <row r="15" spans="2:4" x14ac:dyDescent="0.2">
      <c r="B15" s="34" t="s">
        <v>10</v>
      </c>
      <c r="C15" s="34" t="s">
        <v>19</v>
      </c>
      <c r="D15" s="30"/>
    </row>
    <row r="16" spans="2:4" x14ac:dyDescent="0.2">
      <c r="B16" s="32" t="s">
        <v>2</v>
      </c>
      <c r="C16" s="32"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Avrokning</vt:lpstr>
      <vt:lpstr>Reiðskap</vt:lpstr>
      <vt:lpstr>Forkláringar</vt:lpstr>
    </vt:vector>
  </TitlesOfParts>
  <Company>Lønjavningarstovan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 Thomsen</dc:creator>
  <cp:lastModifiedBy>Jeanette á Argjaboða</cp:lastModifiedBy>
  <cp:lastPrinted>2020-06-15T12:02:01Z</cp:lastPrinted>
  <dcterms:created xsi:type="dcterms:W3CDTF">2001-04-25T21:10:07Z</dcterms:created>
  <dcterms:modified xsi:type="dcterms:W3CDTF">2022-06-29T10:38:55Z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1030	1030</vt:lpwstr>
  </property>
</Properties>
</file>